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autoCompressPictures="0" defaultThemeVersion="124226"/>
  <mc:AlternateContent xmlns:mc="http://schemas.openxmlformats.org/markup-compatibility/2006">
    <mc:Choice Requires="x15">
      <x15ac:absPath xmlns:x15ac="http://schemas.microsoft.com/office/spreadsheetml/2010/11/ac" url="C:\Users\Rebecca Rhodes\Dropbox (GOGLA)\Performance &amp; Investment\02. PI Continuous Activities\Consumer Protection Code\CP Code_Final\"/>
    </mc:Choice>
  </mc:AlternateContent>
  <xr:revisionPtr revIDLastSave="0" documentId="13_ncr:1_{943C9E85-517C-4FCC-8EC3-1D584B959217}" xr6:coauthVersionLast="47" xr6:coauthVersionMax="47" xr10:uidLastSave="{00000000-0000-0000-0000-000000000000}"/>
  <bookViews>
    <workbookView xWindow="-108" yWindow="-108" windowWidth="23256" windowHeight="12456" activeTab="3" xr2:uid="{00000000-000D-0000-FFFF-FFFF00000000}"/>
  </bookViews>
  <sheets>
    <sheet name="Introduction" sheetId="6" r:id="rId1"/>
    <sheet name="Results" sheetId="1" r:id="rId2"/>
    <sheet name="Self-Assessment" sheetId="2" r:id="rId3"/>
    <sheet name="Principles Definitions" sheetId="4" r:id="rId4"/>
    <sheet name="lookups" sheetId="3" state="hidden" r:id="rId5"/>
    <sheet name="lookupsx" sheetId="7" state="hidden" r:id="rId6"/>
  </sheets>
  <definedNames>
    <definedName name="_ftn1" localSheetId="2">'Self-Assessment'!$J$31</definedName>
    <definedName name="_ftnref1" localSheetId="2">'Self-Assessment'!#REF!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7" i="2" l="1"/>
  <c r="F8" i="2"/>
  <c r="F9" i="2"/>
  <c r="F10" i="2"/>
  <c r="F11" i="2"/>
  <c r="F15" i="2"/>
  <c r="F16" i="2"/>
  <c r="F17" i="2"/>
  <c r="F18" i="2"/>
  <c r="F19" i="2"/>
  <c r="F20" i="2"/>
  <c r="F21" i="2"/>
  <c r="F25" i="2"/>
  <c r="F26" i="2"/>
  <c r="F27" i="2"/>
  <c r="F28" i="2"/>
  <c r="F29" i="2"/>
  <c r="F33" i="2"/>
  <c r="F34" i="2"/>
  <c r="F35" i="2"/>
  <c r="F36" i="2"/>
  <c r="F39" i="2" s="1"/>
  <c r="F37" i="2"/>
  <c r="F38" i="2"/>
  <c r="F42" i="2"/>
  <c r="F46" i="2" s="1"/>
  <c r="F43" i="2"/>
  <c r="F44" i="2"/>
  <c r="F45" i="2"/>
  <c r="F49" i="2"/>
  <c r="F50" i="2"/>
  <c r="F51" i="2"/>
  <c r="F52" i="2"/>
  <c r="F56" i="2"/>
  <c r="F62" i="2" s="1"/>
  <c r="F57" i="2"/>
  <c r="F58" i="2"/>
  <c r="F59" i="2"/>
  <c r="F60" i="2"/>
  <c r="F61" i="2"/>
  <c r="F53" i="2" l="1"/>
  <c r="F22" i="2"/>
  <c r="F30" i="2"/>
  <c r="F12" i="2"/>
  <c r="K39" i="1"/>
  <c r="K41" i="1"/>
  <c r="K42" i="1"/>
  <c r="K43" i="1"/>
  <c r="C18" i="1"/>
  <c r="C30" i="1"/>
  <c r="C17" i="1"/>
  <c r="K38" i="1"/>
  <c r="K32" i="1"/>
  <c r="K33" i="1"/>
  <c r="K34" i="1"/>
  <c r="K31" i="1"/>
  <c r="K25" i="1"/>
  <c r="K26" i="1"/>
  <c r="K27" i="1"/>
  <c r="K40" i="1"/>
  <c r="K28" i="1"/>
  <c r="K24" i="1"/>
  <c r="C40" i="1"/>
  <c r="C41" i="1"/>
  <c r="C42" i="1"/>
  <c r="C43" i="1"/>
  <c r="C33" i="1"/>
  <c r="C34" i="1"/>
  <c r="C35" i="1"/>
  <c r="C36" i="1"/>
  <c r="C37" i="1"/>
  <c r="C32" i="1"/>
  <c r="C25" i="1"/>
  <c r="C26" i="1"/>
  <c r="C27" i="1"/>
  <c r="C28" i="1"/>
  <c r="C29" i="1"/>
  <c r="C24" i="1"/>
  <c r="C19" i="1"/>
  <c r="C20" i="1"/>
  <c r="C21" i="1"/>
  <c r="D12" i="1" l="1"/>
  <c r="C12" i="1" s="1"/>
  <c r="D11" i="1"/>
  <c r="K11" i="1" s="1"/>
  <c r="D10" i="1"/>
  <c r="C10" i="1" s="1"/>
  <c r="D9" i="1"/>
  <c r="C9" i="1" s="1"/>
  <c r="D8" i="1"/>
  <c r="K8" i="1" s="1"/>
  <c r="D7" i="1"/>
  <c r="D6" i="1"/>
  <c r="C6" i="1" s="1"/>
  <c r="K12" i="1" l="1"/>
  <c r="C11" i="1"/>
  <c r="K10" i="1"/>
  <c r="K9" i="1"/>
  <c r="C8" i="1"/>
  <c r="C4" i="1"/>
  <c r="C7" i="1"/>
  <c r="K7" i="1"/>
  <c r="K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tc={33A7D8A1-C01D-4547-86C4-55251AEC9094}</author>
  </authors>
  <commentList>
    <comment ref="G22" authorId="0" shapeId="0" xr:uid="{33A7D8A1-C01D-4547-86C4-55251AEC9094}">
      <text>
        <t>[Threaded comment]
Your version of Excel allows you to read this threaded comment; however, any edits to it will get removed if the file is opened in a newer version of Excel. Learn more: https://go.microsoft.com/fwlink/?linkid=870924
Comment:
    Changes from version 1:
1. The column 'Supporting evidence / documentation' has been added to the Self-Assessment tab.
2. The terminology has been updated, "provider" was changed to "company" throughout.
Note: The definition of the indicators or scoring criteria has not changed.
Reply:
    V3.0. Full review of indicators with lessons from the industry. Clarifications made to some indicators, in particular in relation to gender inclusion and data privacy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Marloes Adema</author>
    <author>Lisanne Heemskerk</author>
    <author>Daniel</author>
    <author>Rebecca Rhodes</author>
  </authors>
  <commentList>
    <comment ref="D16" authorId="0" shapeId="0" xr:uid="{00000000-0006-0000-0200-000001000000}">
      <text>
        <r>
          <rPr>
            <b/>
            <sz val="9"/>
            <color indexed="81"/>
            <rFont val="Tahoma"/>
            <family val="2"/>
          </rPr>
          <t xml:space="preserve">Explanatory note: </t>
        </r>
        <r>
          <rPr>
            <sz val="9"/>
            <color indexed="81"/>
            <rFont val="Tahoma"/>
            <family val="2"/>
          </rPr>
          <t xml:space="preserve">Disclosure of charges from unrelated 3rd party transactions (e.g. mobile money fees, phone credit for calls, etc.) are not required. However, if there are special charges levied as part of the product delivery itself (e.g. SIM card communication from the system), these must be disclosed. </t>
        </r>
      </text>
    </comment>
    <comment ref="D17" authorId="1" shapeId="0" xr:uid="{00000000-0006-0000-0200-000002000000}">
      <text>
        <r>
          <rPr>
            <b/>
            <sz val="9"/>
            <color indexed="81"/>
            <rFont val="Tahoma"/>
            <family val="2"/>
          </rPr>
          <t>Explanatory note:</t>
        </r>
        <r>
          <rPr>
            <sz val="9"/>
            <color indexed="81"/>
            <rFont val="Tahoma"/>
            <family val="2"/>
          </rPr>
          <t xml:space="preserve"> Provider seeks to ensure that prospective customers are presented with a range of appropriate products. For any multiple-payment contracts (PAYG, lease, and similar), the upfront cash value of the product (if offered) and the total cost of ownership (TCO) under the payment contract are presented side-by-side, to enable consumers to make well-informed decisions. If different payment options are offered, the consumer should be presented with representative scenarios (e.g. long-term and short-term, or high-energy usage and low-energy usage) and the TCO of each. </t>
        </r>
      </text>
    </comment>
    <comment ref="D19" authorId="0" shapeId="0" xr:uid="{00000000-0006-0000-0200-000003000000}">
      <text>
        <r>
          <rPr>
            <b/>
            <sz val="9"/>
            <color indexed="81"/>
            <rFont val="Tahoma"/>
            <family val="2"/>
          </rPr>
          <t xml:space="preserve">Explanatory note:
</t>
        </r>
        <r>
          <rPr>
            <sz val="9"/>
            <color indexed="81"/>
            <rFont val="Tahoma"/>
            <family val="2"/>
          </rPr>
          <t>This can be demonstrated through compliance with IEC 62257-13-1 (specifically the Truth in Advertising requirements), or other relevant product quality standard. This applies equally to verbal and written statements to consumers.</t>
        </r>
      </text>
    </comment>
    <comment ref="D25" authorId="1" shapeId="0" xr:uid="{00000000-0006-0000-0200-000004000000}">
      <text>
        <r>
          <rPr>
            <b/>
            <sz val="9"/>
            <color indexed="81"/>
            <rFont val="Tahoma"/>
            <family val="2"/>
          </rPr>
          <t>Explanatory note:</t>
        </r>
        <r>
          <rPr>
            <sz val="9"/>
            <color indexed="81"/>
            <rFont val="Tahoma"/>
            <family val="2"/>
          </rPr>
          <t xml:space="preserve"> 
Financial obligation depends on contract type, duration, amount, downpayment and other elements of the payment plan. Level of risk depends on the consumer's income and its volatility, household composition and other family circumstances, vulnerability to (financial) shocks and other risks that may result in the financial obligation overburdening the consumer.
Assessment should be proportionate. For example, very low cost systems may present low risk to even the poorest households and thus require lower levels of assessment, whereas higher-cost systems may prove a burden even for households with moderate incomes and thus require more detailed assessments. 
The assessment required may be conducted in a variety of ways, including: detailed credit processes in the field, call center verification calls, technology-driven decision making, collection of downpayment, as well as other models. Combining multiple approaches significantly strengthens the quality of the assessment.
Research has shown that credit scoring (tools and human centred) are often inherently bias agains women (who are more likely to repay but more likely to be rejected). Providers should test their systems for such bias and take actions to mitigate this. 
This indicator is not applicable for cash sales.
</t>
        </r>
      </text>
    </comment>
    <comment ref="D26" authorId="2" shapeId="0" xr:uid="{D6544E97-49C8-4D37-954B-174607CFAEDF}">
      <text>
        <r>
          <rPr>
            <b/>
            <sz val="9"/>
            <color indexed="81"/>
            <rFont val="Tahoma"/>
            <family val="2"/>
          </rPr>
          <t xml:space="preserve">Examples of relevant training include (but not limited to): 
</t>
        </r>
        <r>
          <rPr>
            <sz val="9"/>
            <color indexed="81"/>
            <rFont val="Tahoma"/>
            <family val="2"/>
          </rPr>
          <t>- training on the specific consumer assessment tools employed by the provider; 
- familiarisation with common vulnerabilities faced by target consumers; 
- recognising and interpreting typical behaviours and responses of consumers to onboarding/assessment questions; and
- training on respect and sensitivity surrounding questions on income, expenditure and family contexts, including the risk of bias in decision making (e.g.,gender or other minority characteristics).</t>
        </r>
        <r>
          <rPr>
            <b/>
            <sz val="9"/>
            <color indexed="81"/>
            <rFont val="Tahoma"/>
            <family val="2"/>
          </rPr>
          <t xml:space="preserve">
</t>
        </r>
      </text>
    </comment>
    <comment ref="D27" authorId="1" shapeId="0" xr:uid="{00000000-0006-0000-0200-000005000000}">
      <text>
        <r>
          <rPr>
            <b/>
            <sz val="9"/>
            <color indexed="81"/>
            <rFont val="Tahoma"/>
            <family val="2"/>
          </rPr>
          <t xml:space="preserve">Explanatory note: 
</t>
        </r>
        <r>
          <rPr>
            <sz val="9"/>
            <color indexed="81"/>
            <rFont val="Tahoma"/>
            <family val="2"/>
          </rPr>
          <t>Incentives can include (but are not limited to) commissions based on payment quality, requirements for customer quality threshold to maintain sales status, adherence to a credit checking policy. Monitoring can include monitoring of repayment quality and customer feedback by agent, internal audit of field operations. Sanctions can include loss of commission, firing, up to and including referal to criminal investigation for serious fraud and other criminal actions.
For staff with primary responsibility for assessing Ability to Pay and not sales (e.g. call center), if compensation is incentivised, such incentives should not be dependent on the outcome of those assessments.</t>
        </r>
      </text>
    </comment>
    <comment ref="D28" authorId="1" shapeId="0" xr:uid="{00000000-0006-0000-0200-000006000000}">
      <text>
        <r>
          <rPr>
            <b/>
            <sz val="9"/>
            <color indexed="81"/>
            <rFont val="Tahoma"/>
            <family val="2"/>
          </rPr>
          <t>Explanatory note:</t>
        </r>
        <r>
          <rPr>
            <sz val="9"/>
            <color indexed="81"/>
            <rFont val="Tahoma"/>
            <family val="2"/>
          </rPr>
          <t xml:space="preserve"> The provider recognises that calls with customers during and after the sales process, including verification, onboarding and other welcome calls, are a key control point for ensuring consumer protection. If the consumer cannot be reached for such calls, the provider retains a log of that attempt and takes all reasonable efforts to reach that consumer, including an in-person visit if necessary.</t>
        </r>
      </text>
    </comment>
    <comment ref="D29" authorId="1" shapeId="0" xr:uid="{00000000-0006-0000-0200-000008000000}">
      <text>
        <r>
          <rPr>
            <b/>
            <sz val="9"/>
            <color indexed="81"/>
            <rFont val="Tahoma"/>
            <family val="2"/>
          </rPr>
          <t>Explanatory note:</t>
        </r>
        <r>
          <rPr>
            <sz val="9"/>
            <color indexed="81"/>
            <rFont val="Tahoma"/>
            <family val="2"/>
          </rPr>
          <t xml:space="preserve"> For companies that do NOT sell additional products or services with the original energy system as collateral, this should be marked as Not Applicable.
</t>
        </r>
      </text>
    </comment>
    <comment ref="D33" authorId="1" shapeId="0" xr:uid="{00000000-0006-0000-0200-000009000000}">
      <text>
        <r>
          <rPr>
            <b/>
            <sz val="9"/>
            <color indexed="81"/>
            <rFont val="Tahoma"/>
            <family val="2"/>
          </rPr>
          <t>Explanatory note:</t>
        </r>
        <r>
          <rPr>
            <sz val="9"/>
            <color indexed="81"/>
            <rFont val="Tahoma"/>
            <family val="2"/>
          </rPr>
          <t>The warranty entails timely repair or replacement in cases of a defect occurring which could reasonably be expected to be the responsibility of the manufacturer or provider. Refer to IEC 62257-13-1 for more detailed guidance. 
In the event the payment period is longer than the warranty length (due to delinquency, rescheduling, or other reasons), consumers are given a reasonably priced option to purchase an extended service contract (including warranty) to cover the remaining payment period.</t>
        </r>
      </text>
    </comment>
    <comment ref="D34" authorId="0" shapeId="0" xr:uid="{00000000-0006-0000-0200-00000A000000}">
      <text>
        <r>
          <rPr>
            <b/>
            <sz val="9"/>
            <color indexed="81"/>
            <rFont val="Tahoma"/>
            <family val="2"/>
          </rPr>
          <t>Explanatory note:</t>
        </r>
        <r>
          <rPr>
            <sz val="9"/>
            <color indexed="81"/>
            <rFont val="Tahoma"/>
            <family val="2"/>
          </rPr>
          <t xml:space="preserve">
Repairs shall be made in accordance with the designated timeline in the contract during the warranty period and for a reasonable period of time post-warranty.
The provider will endeavor to have sufficient inventory of spare parts. </t>
        </r>
      </text>
    </comment>
    <comment ref="D35" authorId="0" shapeId="0" xr:uid="{00000000-0006-0000-0200-00000B000000}">
      <text>
        <r>
          <rPr>
            <b/>
            <sz val="9"/>
            <color indexed="81"/>
            <rFont val="Tahoma"/>
            <family val="2"/>
          </rPr>
          <t>Explanatory note:</t>
        </r>
        <r>
          <rPr>
            <sz val="9"/>
            <color indexed="81"/>
            <rFont val="Tahoma"/>
            <family val="2"/>
          </rPr>
          <t xml:space="preserve">
The provider ensures any issues are resolved in a timely manner. No excess or premium charge should be levied for using the customer support service. The provider records and stores both inbound and outbound correspondence with consumers for monitoring, training and complaints resolution.</t>
        </r>
      </text>
    </comment>
    <comment ref="D42" authorId="1" shapeId="0" xr:uid="{00000000-0006-0000-0200-00000C000000}">
      <text>
        <r>
          <rPr>
            <b/>
            <sz val="9"/>
            <color indexed="81"/>
            <rFont val="Tahoma"/>
            <family val="2"/>
          </rPr>
          <t>Explanatory note:</t>
        </r>
        <r>
          <rPr>
            <sz val="9"/>
            <color indexed="81"/>
            <rFont val="Tahoma"/>
            <family val="2"/>
          </rPr>
          <t xml:space="preserve"> The de-facto industry standard for Pico-PV products up to 10W and plug-and-play Solar Home System Kits from 10W to 350 W is IEC 62257-9-5 and IEC 62257-9-8 (developed by Lighting Global/Verasol).
Component-based systems consist of certified components (where standard is applicable and available). The system has been appropriately designed, and installed by a qualified technician. Technicians can be deemed qualified if they have been appropriately trained and/or assessed by the provider or a recognized 3rd party organization.
Appliances are certified according to the appropriate IEC standard (or other).</t>
        </r>
      </text>
    </comment>
    <comment ref="D43" authorId="1" shapeId="0" xr:uid="{00000000-0006-0000-0200-00000D000000}">
      <text>
        <r>
          <rPr>
            <b/>
            <sz val="9"/>
            <color indexed="81"/>
            <rFont val="Tahoma"/>
            <family val="2"/>
          </rPr>
          <t>Explanatory note:</t>
        </r>
        <r>
          <rPr>
            <sz val="9"/>
            <color indexed="81"/>
            <rFont val="Tahoma"/>
            <family val="2"/>
          </rPr>
          <t xml:space="preserve"> 
Technicians may be trained by the provider or a recognized 3rd party. Support should be made available for consumers who may have difficulty installing a plug-and-play system (e.g., due to disability or other challenge).</t>
        </r>
      </text>
    </comment>
    <comment ref="D44" authorId="0" shapeId="0" xr:uid="{00000000-0006-0000-0200-00000E000000}">
      <text>
        <r>
          <rPr>
            <b/>
            <sz val="9"/>
            <color indexed="81"/>
            <rFont val="Tahoma"/>
            <family val="2"/>
          </rPr>
          <t xml:space="preserve">Explanatory note: </t>
        </r>
        <r>
          <rPr>
            <sz val="9"/>
            <color indexed="81"/>
            <rFont val="Tahoma"/>
            <family val="2"/>
          </rPr>
          <t xml:space="preserve">Refer to IEC 62257-9-8 (the Lighting Global standard) for more detailed guidance (specifically the consumer information requirements).
Technical specifications can be adjusted or verbally communicated to consumer groups with lower literacy levels and/or other limitations.
</t>
        </r>
      </text>
    </comment>
    <comment ref="D49" authorId="0" shapeId="0" xr:uid="{D264595F-7FA3-46AE-874E-D4B808A7546C}">
      <text>
        <r>
          <rPr>
            <b/>
            <sz val="9"/>
            <color indexed="81"/>
            <rFont val="Tahoma"/>
            <family val="2"/>
          </rPr>
          <t xml:space="preserve">Explanatory note:
</t>
        </r>
        <r>
          <rPr>
            <sz val="9"/>
            <color indexed="81"/>
            <rFont val="Tahoma"/>
            <family val="2"/>
          </rPr>
          <t xml:space="preserve">Excluded: when an individual's data is anonymized or aggregated in a manner that it cannot be traced back to the individual.
Legitimate interests cover any need to provide, develop and improve products and services to consumers. Financial vehicles that require non-anonymized consumer data (such as securitizations) constitute legitimate interests. However, monetizing consumer data through data sale, not linked to the company operations (for example, to 3rd party advertisers) is NOT considered legitimate interest.
Partners, service providers and sales agents may collect, use and store personal data to fulfil the consumer service and business needs; data privacy agreements should govern their data practices. </t>
        </r>
      </text>
    </comment>
    <comment ref="D50" authorId="0" shapeId="0" xr:uid="{00000000-0006-0000-0200-00000F000000}">
      <text>
        <r>
          <rPr>
            <b/>
            <sz val="9"/>
            <color indexed="81"/>
            <rFont val="Tahoma"/>
            <family val="2"/>
          </rPr>
          <t xml:space="preserve">Explanatory note:
</t>
        </r>
        <r>
          <rPr>
            <sz val="9"/>
            <color indexed="81"/>
            <rFont val="Tahoma"/>
            <family val="2"/>
          </rPr>
          <t xml:space="preserve">Excluded: when an individual's data is anonymized or aggregated in a manner that it cannot be traced back to the individual.
Legitimate interests cover any need to provide, develop and improve products and services to consumers. Financial vehicles that require non-anonymized consumer data (such as securitizations) constitute legitimate interests. However, monetizing consumer data through data sale, not linked to the company operations (for example, to 3rd party advertisers) is NOT considered legitimate interest.
Partners, service providers and sales agents may collect, use and store personal data to fulfil the consumer service and business needs; data privacy agreements should govern their data practices. A data register is recommended practice to help companies establish legitimate interest and data minimisations. </t>
        </r>
      </text>
    </comment>
    <comment ref="D51" authorId="0" shapeId="0" xr:uid="{00000000-0006-0000-0200-000010000000}">
      <text>
        <r>
          <rPr>
            <b/>
            <sz val="9"/>
            <color indexed="81"/>
            <rFont val="Tahoma"/>
            <family val="2"/>
          </rPr>
          <t>Explanatory Note:</t>
        </r>
        <r>
          <rPr>
            <sz val="9"/>
            <color indexed="81"/>
            <rFont val="Tahoma"/>
            <family val="2"/>
          </rPr>
          <t xml:space="preserve">
Consent is 'meaningful' if the provider has taken reasonable steps to be confident that the consumer genuinely understands the relevant information, and has conducted basic verification of this understanding by asking questions of the consumer. 
Consent in the absence of choice (e.g., opt out) is meaningless. A person who declines such consent will not have their service impacted or in any way impaired.  </t>
        </r>
      </text>
    </comment>
    <comment ref="D52" authorId="3" shapeId="0" xr:uid="{20D0A02A-DA3E-417F-97FA-250776B33C0E}">
      <text>
        <r>
          <rPr>
            <b/>
            <sz val="9"/>
            <color indexed="81"/>
            <rFont val="Tahoma"/>
            <family val="2"/>
          </rPr>
          <t>Explanatory Note:</t>
        </r>
        <r>
          <rPr>
            <sz val="9"/>
            <color indexed="81"/>
            <rFont val="Tahoma"/>
            <family val="2"/>
          </rPr>
          <t xml:space="preserve">
Data security is upheld through adequate human behaviour (agents, staff and consumers themselves), secure systems, and secure channels. 
Staff and agents should have access to only necessary data, which can be controlled via tiered access rights and strong password protected accounts. Physical copies of sales agreements should be stored securely at PoS before being transferred to HQ for archiving. </t>
        </r>
      </text>
    </comment>
    <comment ref="D56" authorId="1" shapeId="0" xr:uid="{00000000-0006-0000-0200-000011000000}">
      <text>
        <r>
          <rPr>
            <b/>
            <sz val="9"/>
            <color indexed="81"/>
            <rFont val="Tahoma"/>
            <family val="2"/>
          </rPr>
          <t>Explanatory note:</t>
        </r>
        <r>
          <rPr>
            <sz val="9"/>
            <color indexed="81"/>
            <rFont val="Tahoma"/>
            <family val="2"/>
          </rPr>
          <t xml:space="preserve">
Prohibited behaviours include:
-using abusive language; 
-using physical force; 
-limiting physical freedom; 
-shouting at the consumer, 
-entering the consumer’s home uninvited;
-publicly humiliating the consumer; 
-violating the consumer’s right to privacy; 
-mistreating or discriminating consumers based on any protected categories (ethnicity, gender, age, disability, political affiliation, sexual orientation, caste, and religion); 
-using intimidation or threats; 
-engaging in sexual or moral harassment. 
The provider may use a variety of mechanisms to mitigate and act on prohibited behaviours: code of conduct, training, complaints handling procedures, random checks and controls, whistleblower policies and sanctions up to and including referral for criminal prosecution.</t>
        </r>
      </text>
    </comment>
    <comment ref="D57" authorId="1" shapeId="0" xr:uid="{00000000-0006-0000-0200-000012000000}">
      <text>
        <r>
          <rPr>
            <b/>
            <sz val="9"/>
            <color indexed="81"/>
            <rFont val="Tahoma"/>
            <family val="2"/>
          </rPr>
          <t>Explanatory note:</t>
        </r>
        <r>
          <rPr>
            <sz val="9"/>
            <color indexed="81"/>
            <rFont val="Tahoma"/>
            <family val="2"/>
          </rPr>
          <t xml:space="preserve">
Fraud includes: engaging in bribery, extortion and other forms of corruption, misinforming or misleading consumers, coercing consumers, providing false information to the consumer or provider, changing consumer data after onboarding, and any other subversions of the sales process.
The provider may use a variety of mechanisms to address fraud, including: code of conduct, training, complaints handling procedures, random checks and controls, whistleblower policies and sanctions up to and including referral for criminal prosecution.
Full compensation includes refund of downpayment where appropriate.</t>
        </r>
      </text>
    </comment>
    <comment ref="D58" authorId="1" shapeId="0" xr:uid="{00000000-0006-0000-0200-000007000000}">
      <text>
        <r>
          <rPr>
            <b/>
            <sz val="9"/>
            <color indexed="81"/>
            <rFont val="Tahoma"/>
            <family val="2"/>
          </rPr>
          <t>Explanatory note:</t>
        </r>
        <r>
          <rPr>
            <sz val="9"/>
            <color indexed="81"/>
            <rFont val="Tahoma"/>
            <family val="2"/>
          </rPr>
          <t xml:space="preserve"> Mechanism can be adhoc (such as discussion), structured process, and even an automated/algorithmic decision. This indicator can also be met if the payment plan has inherent flexibility that allows a consumer to miss some payments without risking repossession of their system.
If automated/algorithmic systems are in place, they should be tested for bias and mitigations put in place. 
Providers who have a "catch-up" requirement (i.e. requiring customers to pay all past-due installments before energy is turned back on) should have special fall-back options to rectify the client's contract situation and above all will avoid repossession for minimal delays (i.e. a week or less).
For consumers who die or are incapacitated during the course of the contract, the company shall strive to mitigate the financial burden on the consumer or his/her household of meeting the contract terms. This may be done by offering compulsory or optional credit-life insurance to consumers, or the provider taking a group insurance policy from an insurer. </t>
        </r>
      </text>
    </comment>
    <comment ref="D59" authorId="1" shapeId="0" xr:uid="{00000000-0006-0000-0200-000013000000}">
      <text>
        <r>
          <rPr>
            <b/>
            <sz val="9"/>
            <color indexed="81"/>
            <rFont val="Tahoma"/>
            <family val="2"/>
          </rPr>
          <t>Explanatory note:</t>
        </r>
        <r>
          <rPr>
            <sz val="9"/>
            <color indexed="81"/>
            <rFont val="Tahoma"/>
            <family val="2"/>
          </rPr>
          <t xml:space="preserve">
Repossession can carry a social and emotional burden to the consumer and the household. As with many key household assets, forfeiture and repossession signals an irreparable failure in the company-consumer relationship and socially responsible companies must treat it as a rarely-deployed option reserved for a small minority of unresolvable cases. </t>
        </r>
      </text>
    </comment>
  </commentList>
</comments>
</file>

<file path=xl/sharedStrings.xml><?xml version="1.0" encoding="utf-8"?>
<sst xmlns="http://schemas.openxmlformats.org/spreadsheetml/2006/main" count="293" uniqueCount="194">
  <si>
    <t>Score</t>
  </si>
  <si>
    <t>GM1</t>
  </si>
  <si>
    <t>GM2</t>
  </si>
  <si>
    <t>GM3</t>
  </si>
  <si>
    <t>GM4</t>
  </si>
  <si>
    <t>GM5</t>
  </si>
  <si>
    <t>A1</t>
  </si>
  <si>
    <t>A2</t>
  </si>
  <si>
    <t>A3</t>
  </si>
  <si>
    <t>A4</t>
  </si>
  <si>
    <t>A5</t>
  </si>
  <si>
    <t>A6</t>
  </si>
  <si>
    <t>B1</t>
  </si>
  <si>
    <t>B2</t>
  </si>
  <si>
    <t>B3</t>
  </si>
  <si>
    <t>B4</t>
  </si>
  <si>
    <t>B5</t>
  </si>
  <si>
    <t xml:space="preserve">Governance &amp; Management </t>
  </si>
  <si>
    <t>Is the indicator met?</t>
  </si>
  <si>
    <t>B. Responsible Sales &amp; Pricing</t>
  </si>
  <si>
    <t>C. Good Customer Service</t>
  </si>
  <si>
    <t>D. Good Product Quality</t>
  </si>
  <si>
    <t>E. Personal Data Privacy</t>
  </si>
  <si>
    <t>F. Fair &amp; Respectful Treatment</t>
  </si>
  <si>
    <t>A7</t>
  </si>
  <si>
    <t>C1</t>
  </si>
  <si>
    <t>C2</t>
  </si>
  <si>
    <t>C3</t>
  </si>
  <si>
    <t>C4</t>
  </si>
  <si>
    <t>C5</t>
  </si>
  <si>
    <t>C6</t>
  </si>
  <si>
    <r>
      <t xml:space="preserve">The Consumer Protection Principles are </t>
    </r>
    <r>
      <rPr>
        <b/>
        <sz val="11"/>
        <color indexed="9"/>
        <rFont val="Sofia pro"/>
      </rPr>
      <t>widely visible and easily accessible to staff</t>
    </r>
    <r>
      <rPr>
        <sz val="11"/>
        <color indexed="9"/>
        <rFont val="Sofia pro"/>
      </rPr>
      <t>, including management, and consumers (e.g. in organization’s premises and intranet, external website, staff communication channels).</t>
    </r>
  </si>
  <si>
    <t>D1</t>
  </si>
  <si>
    <t>D2</t>
  </si>
  <si>
    <t>D3</t>
  </si>
  <si>
    <t>D4</t>
  </si>
  <si>
    <t>E1</t>
  </si>
  <si>
    <t>E2</t>
  </si>
  <si>
    <t>E3</t>
  </si>
  <si>
    <t>E4</t>
  </si>
  <si>
    <t>F1</t>
  </si>
  <si>
    <t>F2</t>
  </si>
  <si>
    <t>F3</t>
  </si>
  <si>
    <t>F4</t>
  </si>
  <si>
    <t>F5</t>
  </si>
  <si>
    <t>A. Transparency</t>
  </si>
  <si>
    <t>Fully met</t>
  </si>
  <si>
    <t>Mostly met</t>
  </si>
  <si>
    <t>Partly met</t>
  </si>
  <si>
    <t>N/A</t>
  </si>
  <si>
    <t>C1: Offer a minimum warranty length</t>
  </si>
  <si>
    <t>C2: Availability of technical support</t>
  </si>
  <si>
    <t>E1: Comply with data privacy laws &amp; regulations</t>
  </si>
  <si>
    <t>E3: Consent for the sale of personal information</t>
  </si>
  <si>
    <t>GOVERNANCE &amp; MANAGEMENT</t>
  </si>
  <si>
    <t xml:space="preserve">           A. TRANSPARENCY</t>
  </si>
  <si>
    <t xml:space="preserve">           B. RESPONSIBLE SALES &amp; PRICING</t>
  </si>
  <si>
    <t xml:space="preserve">           C. GOOD CUSTOMER SERVICE</t>
  </si>
  <si>
    <t xml:space="preserve">           F. FAIR &amp; RESPECTFUL TREATMENT</t>
  </si>
  <si>
    <t xml:space="preserve">           D. GOOD PRODUCT QUALITY</t>
  </si>
  <si>
    <t xml:space="preserve">           E. PERSONAL DATA PRIVACY</t>
  </si>
  <si>
    <t xml:space="preserve">        B. RESPONSIBLE SALES &amp; PRICING</t>
  </si>
  <si>
    <t xml:space="preserve">         B. Responsible Sales &amp; Pricing</t>
  </si>
  <si>
    <t xml:space="preserve">         A. Transparency</t>
  </si>
  <si>
    <t xml:space="preserve">         C. Good Customer Service</t>
  </si>
  <si>
    <t xml:space="preserve">         D. Good Product Quality</t>
  </si>
  <si>
    <t xml:space="preserve">         E. Personal Data Privacy</t>
  </si>
  <si>
    <t xml:space="preserve">         F. Fair &amp; Respectful Treatment</t>
  </si>
  <si>
    <t xml:space="preserve">       A. TRANSPARENCY</t>
  </si>
  <si>
    <t xml:space="preserve">       C. GOOD CUSTOMER SERVICE</t>
  </si>
  <si>
    <t xml:space="preserve">       D. GOOD PRODUCT QUALITY</t>
  </si>
  <si>
    <t xml:space="preserve">       E. PERSONAL DATA PRIVACY</t>
  </si>
  <si>
    <t xml:space="preserve">       F. FAIR &amp; RESPECTFUL TREATMENT</t>
  </si>
  <si>
    <t>Not met</t>
  </si>
  <si>
    <t>n/a</t>
  </si>
  <si>
    <t>Overall Score</t>
  </si>
  <si>
    <t>B. RESPONSIBLE SALES &amp; PRICING</t>
  </si>
  <si>
    <t>PRINCIPLE</t>
  </si>
  <si>
    <t>DEFINITION</t>
  </si>
  <si>
    <t>D. GOOD PRODUCT QUALITY</t>
  </si>
  <si>
    <t>All fees and charges are conveyed clearly and included in the total price (financed or cash)</t>
  </si>
  <si>
    <t>If an additional service or product is bought (during of after the original contract term), with the original energy product serving as collateral (including the possibility of product disablement and/or repossession), this is only done with the informed consent of the consumer.</t>
  </si>
  <si>
    <t>The user interface and payment process is appropriate for consumers (i.e. if relying on mobile network or mobile money agent this is readily accessible, and payment procedures are not unduly complicated).</t>
  </si>
  <si>
    <t>A2: Fees and charges conveyed clearly</t>
  </si>
  <si>
    <t>A4: Communication in appropriate language(s)</t>
  </si>
  <si>
    <t>D1: Certified according to relevant product quality standard</t>
  </si>
  <si>
    <t>D3: All products are sold with user manual</t>
  </si>
  <si>
    <t>D4: User interface and payment process is appropriate</t>
  </si>
  <si>
    <t>C3: Customer support service in place</t>
  </si>
  <si>
    <t>C4: Continued service if operational/business failure</t>
  </si>
  <si>
    <t xml:space="preserve">C6: Awareness of disposal requirements </t>
  </si>
  <si>
    <t>B2: Sales staff / force trained on financial vulnerability</t>
  </si>
  <si>
    <t>A3: Advised about available products and payment options</t>
  </si>
  <si>
    <t>Funding partners</t>
  </si>
  <si>
    <t>Personal data (in both paper and electronic copies) is adequately protected /encrypted to minimise risk of data theft or misuse in all storage and transmission.</t>
  </si>
  <si>
    <t>E4: Personal data protected /encrypted</t>
  </si>
  <si>
    <t>RESULTS PER PRINCIPLE</t>
  </si>
  <si>
    <t>RESULTS PER INDICATOR</t>
  </si>
  <si>
    <t>i</t>
  </si>
  <si>
    <t xml:space="preserve">A. TRANSPARENCY </t>
  </si>
  <si>
    <t>Sales and other consumer-facing staff who are responsible for assessing Ability to Pay receive additional training on understanding consumer financial vulnerability and mitigating the risks of financially overburdening consumers (beyond the requirements outlined in GM4).</t>
  </si>
  <si>
    <t xml:space="preserve">The Board periodically reviews the provider's alignment with - and holds Management accountable to - the Consumer Protection Principles and Indicators. </t>
  </si>
  <si>
    <t>Consumers receive payment confirmation and updated remaining balance after making a payment, unless they opt out. Consumers are able to access their transaction history upon request.</t>
  </si>
  <si>
    <t>If a consumer falls behind on payments as a result of a financial (or other) shock, the provider has a mechanism in place to find a solution that is clear and fair for both the company and the consumer, while respecting the contractual obligations of both.</t>
  </si>
  <si>
    <t xml:space="preserve">All products are certified according to the relevant product quality standard.
</t>
  </si>
  <si>
    <t xml:space="preserve">If the product is not plug-and-play, the system is installed by a trained technician. </t>
  </si>
  <si>
    <t>GM1: Board reviews alignment w/ indicators</t>
  </si>
  <si>
    <t>GM5: Agreements with partners or service providers</t>
  </si>
  <si>
    <t>A1: Consumer informed of key terms</t>
  </si>
  <si>
    <t>A5: Accuracy of consumer-facing statements</t>
  </si>
  <si>
    <t>B1: Assessment of ability to pay proportional to obligation and risk</t>
  </si>
  <si>
    <t>B3: Oversight of sales force to prevent misselling</t>
  </si>
  <si>
    <t>B4: Ensuring understanding of key terms of payment plan</t>
  </si>
  <si>
    <t>C5: Capture and use of consumer feedback</t>
  </si>
  <si>
    <t>D2: Installation of non- plug-and-play systems</t>
  </si>
  <si>
    <t>E2: Legitimate interest requirement for data collection/sharing</t>
  </si>
  <si>
    <t>F2: Safeguard against fraud and restitution</t>
  </si>
  <si>
    <t>All relevant staff, including management, and (non-staff) sales agents are trained on the relevant Consumer Protection Principles and Indicators at onboarding and refresher trainings.</t>
  </si>
  <si>
    <t>Solar Home System kits (10 - 350 W) and component-based systems are sold with a user manual that includes instructions on installation, use, troubleshooting, and health and safety.  Technical specifications of the system and components (and replacement methods) are clear.</t>
  </si>
  <si>
    <t>Appropriate safeguards are in place to prevent, detect, and remediate fraud committed by staff and sales force (including agents), against consumers. Consumers who have suffered direct loss as a result of fraud are given the opportunity to be fully compensated, either through remedy of service or refund of associated payments as appropriate.</t>
  </si>
  <si>
    <t>F6</t>
  </si>
  <si>
    <t xml:space="preserve">B5: Consumer informed if original product used as collateral </t>
  </si>
  <si>
    <t>F5: Respect of consumers' privacy</t>
  </si>
  <si>
    <t>F6: Presumption of consumer honesty in complaints</t>
  </si>
  <si>
    <t>A6: Availability of payment confirmation and balance</t>
  </si>
  <si>
    <t>C. GOOD CONSUMER SERVICE</t>
  </si>
  <si>
    <t xml:space="preserve">F. FAIR &amp; RESPECTFUL TREATMENT </t>
  </si>
  <si>
    <t>Somewhat met</t>
  </si>
  <si>
    <t>Self-Assessment Tool</t>
  </si>
  <si>
    <t>How to use the Self-Assessment Tool</t>
  </si>
  <si>
    <t>Any questions regarding the tool and content can be directed to consumerprotection@gogla.org</t>
  </si>
  <si>
    <t>Version control</t>
  </si>
  <si>
    <t>Version date:</t>
  </si>
  <si>
    <t>Version:</t>
  </si>
  <si>
    <t>If a company operates in different markets or through different channels, it is suggested to conduct a separate assessment for each market/channel, especially where the contexts or nature of operations differ significantly.</t>
  </si>
  <si>
    <t>The initiative, and the development of this Tool, has been supported by Enclude, a Palladium company.</t>
  </si>
  <si>
    <t>Introduction to the Self-Assessment Tool</t>
  </si>
  <si>
    <t>Notes / Comments</t>
  </si>
  <si>
    <t>Supporting evidence / Documentation</t>
  </si>
  <si>
    <t>The Consumer Protection Principles are the minimum standards of practice consumers should expect from an off-grid solar company. Making a Commitment to the Code signifies that the organisation is aligned to the Principles of the Code in spirit. The Principles are listed here for reference, but are not directly used in the self-assessment.</t>
  </si>
  <si>
    <t>- The company shares clear and sufficient information on the product, service, payment plan and (personal data privacy practices) to enable consumers to make informed decisions. 
- The company shares relevant and timely information before, during and after sales. 
- The company communicates in a language and manner consumers can understand.</t>
  </si>
  <si>
    <t>- The company takes adequate care to ensure consumers can afford to pay for the product and / or service without becoming overburdened.
- The company ensures consumer characteristics are taken into account in the price, payment structure and fees of the product and / or service.</t>
  </si>
  <si>
    <t>- The company ensures availability of technical and after-sales service support, including warranty and post-warranty service for a reasonable period of time.
- An accessible, effective and timely mechanism for complaints and problem resolution is in place.
- The company instructs consumers on proper use and care, and any health and safety risks, related to the product usage or disposal.
- The company considers measures to enable continued operability of the product in the event of the failure of the company.</t>
  </si>
  <si>
    <t>- The company ensures the product / system is appropriate, good quality, safe and performs as advertised.
- The user interface / payment platform is appropriate for consumers.
- The company takes reasonable measures to ensure product longevity (including ease of operation and maintenance, repairability and durability).</t>
  </si>
  <si>
    <t>- The company applies good practices and comply with relevant laws and regulations governing consumer data privacy.
- The company only collects, uses, retains and shares personal information that is necessary for the stated consumer service and legitimate interests of the business.
- The company ensures consumer data is kept secure and confidential.</t>
  </si>
  <si>
    <t>- The company ensures fair and respectful treatment of current and prospective consumers, with adequate safeguards in place against corruption and abusive treatment.
- The company promotes inclusive practices and do not discriminate, for example, by gender, religion or ethnicity.
- The company seeks consumers’ views and feedback on the design and delivery of the product, service and payment plan.</t>
  </si>
  <si>
    <t>In cases where the company works with partners or service providers, an agreement is in place to ensure compliance with the relevant Consumer Protection Principles and Indicators.</t>
  </si>
  <si>
    <t>Consumers are informed of key terms and conditions of the contract, including: 
-duration of contract
-circumstances that may result in a change of price or payment plan length (including changes in foreign exchange rates)
-sanctions for late and non-payment (including penalties system lock-out, repossession policies)
-if applicable, possibility of reporting a consumer to a credit bureau (for full and partial file reporting)
-the company's obligations to consumers</t>
  </si>
  <si>
    <t xml:space="preserve">The company ensures prospective consumers are advised about all the provider’s available products and payment options.
</t>
  </si>
  <si>
    <t>The company communicates to consumers in the most appropiate language - be it the country's official or other local language(s). The provider communicates in an appropriately clear and simple manner; for less literate consumers, oral and visual communication supplements written information, including reading the contract out loud to the consumer.</t>
  </si>
  <si>
    <t>Consumer-facing statements in all sales and marketing materials and packaging accurately reflect the product's features and technical performance (for light output, runtime, etc.). Consumers are provided with a user manual, warranty terms and customer service information (including how to make a complaint). The company always informs consumers if the product is used and/or refurbished.</t>
  </si>
  <si>
    <t>The company ensures the sales force practice responsible selling and are managed – with incentives, monitoring and sanctions where appropriate – to deter mis-selling or over-selling to consumers.</t>
  </si>
  <si>
    <t>The company ensures (via phone call, in-person, or via an automated system able to validate with the consumer) that the consumer understands the key terms and conditions of the payment plan.</t>
  </si>
  <si>
    <t>The company offers a minimum warranty length of 1 year for products under 10W, and a minimum of 2 years for products of 10-350W. If the scheduled payment period is longer than this, the warranty period offered is not less than the scheduled payment period. The warranty on appliances is for a minimum of 1 year.</t>
  </si>
  <si>
    <t xml:space="preserve">The company ensures availability of technical support and endeavours to repair damaged or defective products as fast as possible. 
</t>
  </si>
  <si>
    <t>The company endeavors to design and manage its operations in a way that would enable the consumer to have continued service in the event of the failure of the provider.  This may entail take-over or transfer of operations to a third-party, unlocking the product, or other means.</t>
  </si>
  <si>
    <t>The consumer is made aware of the disposal requirements of the product at end-of-life, with particular attention to the battery. As appropriate, thecompany implements a collection scheme or informs consumers about other collection options (e.g. from other agencies).</t>
  </si>
  <si>
    <t>The company complies with all relevant laws and regulation governing data privacy in its country of operations.</t>
  </si>
  <si>
    <r>
      <t xml:space="preserve">The company ensures that staff and sales agents are informed of </t>
    </r>
    <r>
      <rPr>
        <b/>
        <sz val="11"/>
        <color theme="0"/>
        <rFont val="Sofia pro"/>
      </rPr>
      <t xml:space="preserve">prohibited behaviours </t>
    </r>
    <r>
      <rPr>
        <sz val="11"/>
        <color theme="0"/>
        <rFont val="Sofia pro"/>
      </rPr>
      <t xml:space="preserve">and penalised appropriately should they engage in such prohibited behaviours. 
</t>
    </r>
  </si>
  <si>
    <r>
      <t xml:space="preserve">The company has </t>
    </r>
    <r>
      <rPr>
        <b/>
        <sz val="11"/>
        <color theme="0"/>
        <rFont val="Sofia pro"/>
      </rPr>
      <t>multiple steps</t>
    </r>
    <r>
      <rPr>
        <sz val="11"/>
        <color theme="0"/>
        <rFont val="Sofia pro"/>
      </rPr>
      <t xml:space="preserve"> for managing consumers in breach of contract payment term cases, such as phone calls and house visits. In cases where repossession of the asset is pursued, this is done only when no other reasonable resolution is possible, and conducted in a way that is fair and respectful to the consumer.</t>
    </r>
  </si>
  <si>
    <r>
      <t xml:space="preserve">In cases of </t>
    </r>
    <r>
      <rPr>
        <b/>
        <sz val="11"/>
        <color theme="0"/>
        <rFont val="Sofia pro"/>
      </rPr>
      <t>claimed product complaint or claimed defect</t>
    </r>
    <r>
      <rPr>
        <sz val="11"/>
        <color theme="0"/>
        <rFont val="Sofia pro"/>
      </rPr>
      <t>, there is a presumption of honest intentions on the part of the consumer. The company investigates the claim before making conclusions regarding misuse, fraud or deceit.</t>
    </r>
  </si>
  <si>
    <t>GM4: Staff &amp; (non-staff) sales agents trained on CP Code</t>
  </si>
  <si>
    <t xml:space="preserve">More info is available on: www.gogla.org/consumer-protection </t>
  </si>
  <si>
    <t>⌂</t>
  </si>
  <si>
    <t xml:space="preserve">   Governance &amp; Management </t>
  </si>
  <si>
    <t>GM2: Indicators part of institutional management KPIs</t>
  </si>
  <si>
    <t xml:space="preserve">         GOVERNANCE &amp; MANAGEMENT </t>
  </si>
  <si>
    <t xml:space="preserve">A7: Information on what personal data is collected </t>
  </si>
  <si>
    <t xml:space="preserve">F1: Staff &amp; sales agents informed on prohibited behaviours (and penalized) </t>
  </si>
  <si>
    <t>F3: Clear &amp; fair mechanism for resolving contract breach</t>
  </si>
  <si>
    <t>F4: Steps for managing consumer contract breach &amp; reposession</t>
  </si>
  <si>
    <r>
      <t xml:space="preserve">The Indicators form </t>
    </r>
    <r>
      <rPr>
        <b/>
        <sz val="11"/>
        <color indexed="9"/>
        <rFont val="Sofia pro"/>
      </rPr>
      <t>part of the institutional management KPIs</t>
    </r>
    <r>
      <rPr>
        <sz val="11"/>
        <color indexed="9"/>
        <rFont val="Sofia pro"/>
      </rPr>
      <t xml:space="preserve"> to ensure continued assessment, improvement and fulfilment of good consumer protection practices.</t>
    </r>
  </si>
  <si>
    <t>GM3: CP Code visible and accessible to staff</t>
  </si>
  <si>
    <t xml:space="preserve">The inititative to define the Consumer Protection Code and develop this self-assessment tool has been supported by British International Investment, Stichting DOEN, and FMO. </t>
  </si>
  <si>
    <r>
      <rPr>
        <b/>
        <sz val="10"/>
        <color rgb="FF122948"/>
        <rFont val="Sofia pro"/>
      </rPr>
      <t xml:space="preserve">What is the Consumer Protection Code? </t>
    </r>
    <r>
      <rPr>
        <sz val="10"/>
        <color rgb="FF122948"/>
        <rFont val="Sofia pro"/>
      </rPr>
      <t xml:space="preserve">
The Consumer Protection Code consists of six principles and a set of indicators to enable companies to measure, monitor and improve their practices, and provide investors and other stakeholders with a framework to promote good practice. The CP Code been defined  by the GOGLA Consumer Protection Working Group with contributions from companies, investors and other stakeholders.</t>
    </r>
  </si>
  <si>
    <r>
      <rPr>
        <b/>
        <sz val="10"/>
        <color rgb="FF122948"/>
        <rFont val="Sofia pro"/>
      </rPr>
      <t>What are the Principles and Indicators?</t>
    </r>
    <r>
      <rPr>
        <sz val="10"/>
        <color rgb="FF122948"/>
        <rFont val="Sofia pro"/>
      </rPr>
      <t xml:space="preserve">
The Principles are the minimum standards of practice consumers should expect from an off-grid solar company. Making a Commitment or Endorsement to the CP Code signifies that the organisation is aligned to the Principles in spirit; this is a significant step, but only the start of enhancing the standard of consumer protection practices. The next step is to assess performance with the Indicators using this Self-Assessment Tool.</t>
    </r>
  </si>
  <si>
    <r>
      <rPr>
        <b/>
        <sz val="10"/>
        <color rgb="FF122948"/>
        <rFont val="Sofia pro"/>
      </rPr>
      <t xml:space="preserve">What does it mean to Commit or Endorse the Code? </t>
    </r>
    <r>
      <rPr>
        <sz val="10"/>
        <color rgb="FF122948"/>
        <rFont val="Sofia pro"/>
      </rPr>
      <t xml:space="preserve">
GOGLA invites off-grid solar companies to make a Commitment to the CP Code. Commitment to the CP Code signifies that the company strives to achieve the Principles in its treatment of consumers. The Principles are the minimum standards of practice consumers should expect from the provider. Furthermore, a Commitment entails a pledge to use the Self-Assessment Tool to measure and monitor consumer protection practices within the daily operations.
GOGLA invites investors, service providers and other stakeholders to make an Eendorsement of the Code. Endorsement of the CP Code signifies that the organization aligns internal practices with the Principles and / or supports off-grid solar companies to fulfil the minimum standards of practice in their treatment of customers.  Companies that work only through a wholesale model and do not have a direct relationship with the end consumer are expected to Endorse the CP Code.</t>
    </r>
  </si>
  <si>
    <r>
      <rPr>
        <b/>
        <sz val="10"/>
        <color rgb="FF122948"/>
        <rFont val="Sofia pro"/>
      </rPr>
      <t>Who is the Self-Assessment Tool for?</t>
    </r>
    <r>
      <rPr>
        <sz val="10"/>
        <color rgb="FF122948"/>
        <rFont val="Sofia pro"/>
      </rPr>
      <t xml:space="preserve">
The Self-Assessment Tool is for companies that have made a Commitment to the CP Code and want to assess their performance. Its aim is to support companies to measure, monitor and improve their consumer protection performance. Fill in the assessment to undestand to what extent the company meets the specific indicators. The results can also facilitate a dialogue between companies and investors by providing quantitative data and evidence of performance in a standardised format.</t>
    </r>
  </si>
  <si>
    <r>
      <rPr>
        <b/>
        <sz val="10"/>
        <color rgb="FF122948"/>
        <rFont val="Sofia pro"/>
      </rPr>
      <t>GOGLA</t>
    </r>
    <r>
      <rPr>
        <sz val="10"/>
        <color rgb="FF122948"/>
        <rFont val="Sofia pro"/>
      </rPr>
      <t xml:space="preserve"> is leading the consumer protection initiative for the off-grid solar sector with the aim of safeguarding impacts and respecting the rights of consumers. The CP Code establishes the industry standard for consumer protection to support off-grid solar companies, investors and other stakeholders to mitigate risks and accelerate market growth.
</t>
    </r>
  </si>
  <si>
    <r>
      <rPr>
        <b/>
        <sz val="10"/>
        <rFont val="Sofia pro"/>
      </rPr>
      <t xml:space="preserve">Fully met: </t>
    </r>
    <r>
      <rPr>
        <sz val="10"/>
        <rFont val="Sofia pro"/>
      </rPr>
      <t>This means that your company meets virtually all elements of the indicator. As a guide, ‘fully met’ will mean that the very large majority of what the indicator is seeking to measure has been achieved, though there may be small areas for improvement.</t>
    </r>
  </si>
  <si>
    <r>
      <rPr>
        <b/>
        <sz val="10"/>
        <rFont val="Sofia pro"/>
      </rPr>
      <t>Mostly met:</t>
    </r>
    <r>
      <rPr>
        <sz val="10"/>
        <rFont val="Sofia pro"/>
      </rPr>
      <t xml:space="preserve"> This means that your company has successfully achieved a majority of the elements of the indicator. This could mean that some aspects are met and some are not, or that significant progress has been made on all the elements. As a guide, ‘mostly met’ will mean that more than half of what the indicator is seeking to measure has been achieved. </t>
    </r>
  </si>
  <si>
    <r>
      <rPr>
        <b/>
        <sz val="10"/>
        <rFont val="Sofia pro"/>
      </rPr>
      <t xml:space="preserve">Somewhat met: </t>
    </r>
    <r>
      <rPr>
        <sz val="10"/>
        <rFont val="Sofia pro"/>
      </rPr>
      <t>This means that your company has achieved only some of the elements of the indicator, but either most elements remain unmet or there is low-level progress across all elements. As a guide, ‘somewhat met’ will mean that less than half of what the indicator is seeking to measure has been achieved. A substantial gap remains.</t>
    </r>
  </si>
  <si>
    <r>
      <rPr>
        <b/>
        <sz val="10"/>
        <rFont val="Sofia pro"/>
      </rPr>
      <t>Not met:</t>
    </r>
    <r>
      <rPr>
        <sz val="10"/>
        <rFont val="Sofia pro"/>
      </rPr>
      <t xml:space="preserve"> This means that your company has not meaningfully achieved any of the elements of the indicator. </t>
    </r>
  </si>
  <si>
    <r>
      <rPr>
        <b/>
        <sz val="10"/>
        <rFont val="Sofia pro"/>
      </rPr>
      <t>N/A:</t>
    </r>
    <r>
      <rPr>
        <sz val="10"/>
        <rFont val="Sofia pro"/>
      </rPr>
      <t xml:space="preserve"> The indicator is not applicable to the business model of your company. For PAYGo companies selling directly to consumers, this should be rare.</t>
    </r>
  </si>
  <si>
    <r>
      <rPr>
        <b/>
        <sz val="10"/>
        <rFont val="Sofia pro"/>
      </rPr>
      <t xml:space="preserve">i  </t>
    </r>
    <r>
      <rPr>
        <sz val="10"/>
        <rFont val="Sofia pro"/>
      </rPr>
      <t xml:space="preserve"> Move the cursor over the cell with this icon to view an explanatory note that will pop up as a balloon comment. </t>
    </r>
  </si>
  <si>
    <t>The Notes / Comments column is intended to capture a narrative of the assessment and score for the given indicator. 
The 'Supporting evidence / Documentation' column is intended to record any data points, policies, guidelines, certificates, etc. that support the given score.</t>
  </si>
  <si>
    <t>The self-assessment is divided into seven sections, representing the six Principles and an overarching section on Governance and Management. Each section consists of several indicators, which should be scored against the following criteria:</t>
  </si>
  <si>
    <t>The company informs consumers (in a clear and simple way) which of their personal data is collected and stored (for legitimate reasons only).</t>
  </si>
  <si>
    <t>The company assesses Ability to Pay in a way that is proportionate to the consumer's financial obligation and perceived level of risk. 
Risk of bias (from people or algorithms) is recognised and the provider takes appropriate action to mitigate.</t>
  </si>
  <si>
    <t xml:space="preserve">The company has a customer support service (eg call centre, app, chatbot, other accessible system or walk-in method) to address queries, complaints, returns and other customer issues. </t>
  </si>
  <si>
    <t>The company captures sex-disaggregated consumer feedback on its products and services and payment plan through satisfaction surveys and/or interactions with consumers (before, during and after sales, including through consumer support services). The provider uses this feedback to improve its products, services and payment plan.</t>
  </si>
  <si>
    <t>The company only process (collects, consults, uses, shares and stores) personal data (including KYC, energy usage and payment information) for which there is a legitimate interest and seeks to minimize the data collected and the time it is retained.</t>
  </si>
  <si>
    <t>The company obtains meaningful consent from consumers for the sale of personal information to third parties such as advertisers. Any data sold or shared should always be for legitimate interest.</t>
  </si>
  <si>
    <t>The company respects consumers' privacy (and social norms such as gender dynamics). Whenever possible, any discussion relating to delayed payments, sanctions, or other socially awkward situations are conducted in private (including by phone).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</si>
</sst>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50">
    <font>
      <sz val="11"/>
      <color indexed="8"/>
      <name val="Calibri"/>
      <family val="2"/>
    </font>
    <font>
      <sz val="11"/>
      <color indexed="8"/>
      <name val="Calibri"/>
      <family val="2"/>
    </font>
    <font>
      <sz val="9"/>
      <color indexed="81"/>
      <name val="Tahoma"/>
      <family val="2"/>
    </font>
    <font>
      <b/>
      <sz val="9"/>
      <color indexed="81"/>
      <name val="Tahoma"/>
      <family val="2"/>
    </font>
    <font>
      <sz val="11"/>
      <color indexed="8"/>
      <name val="Sofia pro"/>
    </font>
    <font>
      <b/>
      <sz val="14"/>
      <color indexed="9"/>
      <name val="Sofia pro"/>
    </font>
    <font>
      <b/>
      <sz val="11"/>
      <color indexed="9"/>
      <name val="Sofia pro"/>
    </font>
    <font>
      <sz val="11"/>
      <color indexed="9"/>
      <name val="Sofia pro"/>
    </font>
    <font>
      <b/>
      <sz val="10"/>
      <color indexed="23"/>
      <name val="Sofia pro"/>
    </font>
    <font>
      <sz val="10"/>
      <color indexed="8"/>
      <name val="Sofia pro"/>
    </font>
    <font>
      <b/>
      <sz val="10"/>
      <color indexed="9"/>
      <name val="Sofia pro"/>
    </font>
    <font>
      <sz val="10"/>
      <name val="Sofia pro"/>
    </font>
    <font>
      <b/>
      <sz val="12"/>
      <color indexed="9"/>
      <name val="Sofia pro"/>
    </font>
    <font>
      <b/>
      <sz val="10"/>
      <color indexed="9"/>
      <name val="Sofia pro"/>
    </font>
    <font>
      <b/>
      <sz val="11"/>
      <color indexed="9"/>
      <name val="Sofia pro"/>
    </font>
    <font>
      <b/>
      <sz val="48"/>
      <color indexed="9"/>
      <name val="Sofia pro"/>
    </font>
    <font>
      <b/>
      <sz val="11"/>
      <name val="Sofia pro"/>
    </font>
    <font>
      <b/>
      <sz val="11"/>
      <color indexed="23"/>
      <name val="Sofia pro"/>
    </font>
    <font>
      <b/>
      <sz val="16"/>
      <color indexed="9"/>
      <name val="Sofia pro"/>
    </font>
    <font>
      <sz val="11"/>
      <name val="Sofia pro"/>
    </font>
    <font>
      <b/>
      <sz val="12"/>
      <name val="Sofia pro"/>
    </font>
    <font>
      <b/>
      <sz val="10"/>
      <name val="Sofia pro"/>
    </font>
    <font>
      <b/>
      <sz val="11"/>
      <color theme="0"/>
      <name val="Sofia pro"/>
    </font>
    <font>
      <sz val="10"/>
      <color rgb="FFFF0000"/>
      <name val="Sofia pro"/>
    </font>
    <font>
      <sz val="11"/>
      <color theme="0"/>
      <name val="Sofia pro"/>
    </font>
    <font>
      <b/>
      <sz val="10"/>
      <color theme="0"/>
      <name val="Sofia pro"/>
    </font>
    <font>
      <sz val="11"/>
      <color rgb="FFFF0000"/>
      <name val="Sofia pro"/>
    </font>
    <font>
      <sz val="10"/>
      <color theme="1" tint="0.34998626667073579"/>
      <name val="Sofia pro"/>
    </font>
    <font>
      <b/>
      <sz val="11"/>
      <color rgb="FFC00000"/>
      <name val="Sofia pro"/>
    </font>
    <font>
      <b/>
      <sz val="14"/>
      <color theme="0"/>
      <name val="Sofia pro"/>
    </font>
    <font>
      <b/>
      <sz val="18"/>
      <color indexed="9"/>
      <name val="Sofia pro"/>
    </font>
    <font>
      <b/>
      <sz val="11"/>
      <color rgb="FF003F69"/>
      <name val="Sofia pro"/>
    </font>
    <font>
      <b/>
      <sz val="9"/>
      <color rgb="FF003F69"/>
      <name val="Sofia pro"/>
    </font>
    <font>
      <b/>
      <sz val="11"/>
      <color theme="3"/>
      <name val="Sofia pro"/>
    </font>
    <font>
      <b/>
      <sz val="13"/>
      <color theme="0"/>
      <name val="Sofia pro"/>
    </font>
    <font>
      <b/>
      <sz val="22"/>
      <color rgb="FFF8A968"/>
      <name val="Sofia pro"/>
    </font>
    <font>
      <sz val="10"/>
      <color theme="0"/>
      <name val="Sofia pro"/>
    </font>
    <font>
      <sz val="9"/>
      <name val="Sofia pro"/>
    </font>
    <font>
      <sz val="15"/>
      <color indexed="8"/>
      <name val="Sofia pro"/>
    </font>
    <font>
      <b/>
      <sz val="15"/>
      <name val="Sofia pro"/>
    </font>
    <font>
      <b/>
      <sz val="15"/>
      <color theme="0"/>
      <name val="Sofia pro"/>
    </font>
    <font>
      <b/>
      <sz val="15"/>
      <color indexed="9"/>
      <name val="Sofia pro"/>
    </font>
    <font>
      <b/>
      <sz val="15"/>
      <color theme="0"/>
      <name val="Webdings"/>
      <family val="1"/>
      <charset val="2"/>
    </font>
    <font>
      <b/>
      <sz val="24"/>
      <color rgb="FFF7941E"/>
      <name val="Sofia pro"/>
    </font>
    <font>
      <sz val="11"/>
      <color rgb="FFF7941E"/>
      <name val="Calibri"/>
      <family val="2"/>
    </font>
    <font>
      <sz val="10"/>
      <color rgb="FF122948"/>
      <name val="Sofia pro"/>
    </font>
    <font>
      <b/>
      <sz val="10"/>
      <color rgb="FF122948"/>
      <name val="Sofia pro"/>
    </font>
    <font>
      <sz val="10"/>
      <color indexed="8"/>
      <name val="Calibri"/>
      <family val="2"/>
    </font>
    <font>
      <b/>
      <sz val="13"/>
      <color rgb="FF122948"/>
      <name val="Sofia pro"/>
    </font>
    <font>
      <sz val="12"/>
      <color theme="0"/>
      <name val="Sofia pro"/>
    </font>
  </fonts>
  <fills count="11">
    <fill>
      <patternFill patternType="none"/>
    </fill>
    <fill>
      <patternFill patternType="gray125"/>
    </fill>
    <fill>
      <patternFill patternType="solid">
        <fgColor theme="0"/>
        <bgColor indexed="64"/>
      </patternFill>
    </fill>
    <fill>
      <patternFill patternType="solid">
        <fgColor rgb="FF003F69"/>
        <bgColor indexed="64"/>
      </patternFill>
    </fill>
    <fill>
      <patternFill patternType="solid">
        <fgColor rgb="FFFF9418"/>
        <bgColor indexed="64"/>
      </patternFill>
    </fill>
    <fill>
      <patternFill patternType="solid">
        <fgColor theme="0"/>
        <bgColor rgb="FFFFFFFF"/>
      </patternFill>
    </fill>
    <fill>
      <patternFill patternType="solid">
        <fgColor theme="9"/>
        <bgColor indexed="64"/>
      </patternFill>
    </fill>
    <fill>
      <patternFill patternType="solid">
        <fgColor rgb="FF122948"/>
        <bgColor indexed="64"/>
      </patternFill>
    </fill>
    <fill>
      <patternFill patternType="solid">
        <fgColor rgb="FFF39200"/>
        <bgColor indexed="64"/>
      </patternFill>
    </fill>
    <fill>
      <patternFill patternType="solid">
        <fgColor theme="0" tint="-0.249977111117893"/>
        <bgColor indexed="64"/>
      </patternFill>
    </fill>
    <fill>
      <patternFill patternType="solid">
        <fgColor theme="0" tint="-0.34998626667073579"/>
        <bgColor indexed="64"/>
      </patternFill>
    </fill>
  </fills>
  <borders count="39">
    <border>
      <left/>
      <right/>
      <top/>
      <bottom/>
      <diagonal/>
    </border>
    <border>
      <left style="medium">
        <color indexed="57"/>
      </left>
      <right/>
      <top/>
      <bottom/>
      <diagonal/>
    </border>
    <border>
      <left style="thin">
        <color auto="1"/>
      </left>
      <right/>
      <top/>
      <bottom/>
      <diagonal/>
    </border>
    <border>
      <left style="thin">
        <color rgb="FFFF9418"/>
      </left>
      <right/>
      <top style="thin">
        <color rgb="FFFF9418"/>
      </top>
      <bottom style="thin">
        <color rgb="FFFF9418"/>
      </bottom>
      <diagonal/>
    </border>
    <border>
      <left/>
      <right/>
      <top style="thin">
        <color rgb="FFFF9418"/>
      </top>
      <bottom style="thin">
        <color rgb="FFFF9418"/>
      </bottom>
      <diagonal/>
    </border>
    <border>
      <left/>
      <right style="thin">
        <color rgb="FFFF9418"/>
      </right>
      <top style="thin">
        <color rgb="FFFF9418"/>
      </top>
      <bottom style="thin">
        <color rgb="FFFF9418"/>
      </bottom>
      <diagonal/>
    </border>
    <border>
      <left/>
      <right style="thin">
        <color rgb="FFFF9418"/>
      </right>
      <top style="thin">
        <color rgb="FFFF9418"/>
      </top>
      <bottom/>
      <diagonal/>
    </border>
    <border>
      <left style="thin">
        <color rgb="FFFF9418"/>
      </left>
      <right/>
      <top/>
      <bottom/>
      <diagonal/>
    </border>
    <border>
      <left/>
      <right style="thin">
        <color rgb="FFFF9418"/>
      </right>
      <top/>
      <bottom/>
      <diagonal/>
    </border>
    <border>
      <left/>
      <right style="thin">
        <color rgb="FF003F69"/>
      </right>
      <top style="thin">
        <color rgb="FF003F69"/>
      </top>
      <bottom/>
      <diagonal/>
    </border>
    <border>
      <left/>
      <right style="thin">
        <color rgb="FF003F69"/>
      </right>
      <top/>
      <bottom/>
      <diagonal/>
    </border>
    <border>
      <left/>
      <right style="thin">
        <color rgb="FF003F69"/>
      </right>
      <top/>
      <bottom style="thin">
        <color rgb="FF003F69"/>
      </bottom>
      <diagonal/>
    </border>
    <border>
      <left/>
      <right/>
      <top style="thin">
        <color rgb="FF003F69"/>
      </top>
      <bottom/>
      <diagonal/>
    </border>
    <border>
      <left/>
      <right/>
      <top style="thin">
        <color rgb="FFFF9418"/>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1" tint="0.499984740745262"/>
      </top>
      <bottom/>
      <diagonal/>
    </border>
    <border>
      <left style="thin">
        <color rgb="FF003F69"/>
      </left>
      <right/>
      <top/>
      <bottom/>
      <diagonal/>
    </border>
    <border>
      <left/>
      <right/>
      <top/>
      <bottom style="thin">
        <color rgb="FF003F69"/>
      </bottom>
      <diagonal/>
    </border>
    <border>
      <left/>
      <right/>
      <top/>
      <bottom style="thin">
        <color rgb="FFFF9418"/>
      </bottom>
      <diagonal/>
    </border>
    <border>
      <left/>
      <right style="thin">
        <color rgb="FFFF9418"/>
      </right>
      <top/>
      <bottom style="thin">
        <color rgb="FFFF9418"/>
      </bottom>
      <diagonal/>
    </border>
    <border>
      <left style="thin">
        <color rgb="FFFF9418"/>
      </left>
      <right/>
      <top style="thin">
        <color rgb="FFFF9418"/>
      </top>
      <bottom/>
      <diagonal/>
    </border>
    <border>
      <left style="thin">
        <color theme="0" tint="-0.14996795556505021"/>
      </left>
      <right style="thin">
        <color theme="0" tint="-0.14996795556505021"/>
      </right>
      <top/>
      <bottom style="thin">
        <color theme="0" tint="-0.14996795556505021"/>
      </bottom>
      <diagonal/>
    </border>
    <border>
      <left style="thin">
        <color rgb="FFFF9418"/>
      </left>
      <right/>
      <top/>
      <bottom style="thin">
        <color rgb="FFFF9418"/>
      </bottom>
      <diagonal/>
    </border>
    <border>
      <left style="thin">
        <color rgb="FF003F69"/>
      </left>
      <right/>
      <top/>
      <bottom style="thin">
        <color rgb="FF003F69"/>
      </bottom>
      <diagonal/>
    </border>
    <border>
      <left style="thin">
        <color rgb="FF003F69"/>
      </left>
      <right/>
      <top style="thin">
        <color rgb="FFFF9418"/>
      </top>
      <bottom style="thin">
        <color rgb="FFFF9418"/>
      </bottom>
      <diagonal/>
    </border>
    <border>
      <left/>
      <right style="thin">
        <color rgb="FF003F69"/>
      </right>
      <top style="thin">
        <color rgb="FFFF9418"/>
      </top>
      <bottom style="thin">
        <color rgb="FFFF9418"/>
      </bottom>
      <diagonal/>
    </border>
    <border>
      <left style="thin">
        <color rgb="FFFF9418"/>
      </left>
      <right/>
      <top style="thin">
        <color rgb="FF003F69"/>
      </top>
      <bottom/>
      <diagonal/>
    </border>
    <border>
      <left style="thin">
        <color rgb="FF003F69"/>
      </left>
      <right/>
      <top style="thin">
        <color rgb="FF003F69"/>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rgb="FF122948"/>
      </bottom>
      <diagonal/>
    </border>
  </borders>
  <cellStyleXfs count="2">
    <xf numFmtId="0" fontId="0" fillId="0" borderId="0"/>
    <xf numFmtId="9" fontId="1" fillId="0" borderId="0" applyFont="0" applyFill="0" applyBorder="0" applyAlignment="0" applyProtection="0"/>
  </cellStyleXfs>
  <cellXfs count="264">
    <xf numFmtId="0" fontId="0" fillId="0" borderId="0" xfId="0"/>
    <xf numFmtId="0" fontId="4" fillId="2" borderId="0" xfId="0" applyFont="1" applyFill="1"/>
    <xf numFmtId="0" fontId="4" fillId="3" borderId="4" xfId="0" applyFont="1" applyFill="1" applyBorder="1"/>
    <xf numFmtId="0" fontId="4" fillId="2" borderId="0" xfId="0" applyFont="1" applyFill="1" applyAlignment="1">
      <alignment horizontal="left" vertical="center"/>
    </xf>
    <xf numFmtId="0" fontId="23" fillId="2" borderId="0" xfId="0" applyFont="1" applyFill="1" applyAlignment="1">
      <alignment horizontal="left" vertical="center"/>
    </xf>
    <xf numFmtId="0" fontId="9" fillId="2" borderId="0" xfId="0" applyFont="1" applyFill="1"/>
    <xf numFmtId="49" fontId="9" fillId="2" borderId="0" xfId="0" applyNumberFormat="1" applyFont="1" applyFill="1" applyAlignment="1">
      <alignment horizontal="left" vertical="top" indent="2"/>
    </xf>
    <xf numFmtId="49" fontId="9" fillId="2" borderId="0" xfId="0" applyNumberFormat="1" applyFont="1" applyFill="1" applyAlignment="1">
      <alignment horizontal="left" vertical="top"/>
    </xf>
    <xf numFmtId="49" fontId="11" fillId="2" borderId="0" xfId="0" applyNumberFormat="1" applyFont="1" applyFill="1" applyAlignment="1">
      <alignment horizontal="left" vertical="top"/>
    </xf>
    <xf numFmtId="0" fontId="4" fillId="2" borderId="0" xfId="0" applyFont="1" applyFill="1" applyAlignment="1">
      <alignment vertical="center"/>
    </xf>
    <xf numFmtId="0" fontId="26" fillId="2" borderId="0" xfId="0" applyFont="1" applyFill="1"/>
    <xf numFmtId="0" fontId="0" fillId="0" borderId="0" xfId="0" applyAlignment="1">
      <alignment horizontal="left" vertical="center" indent="1"/>
    </xf>
    <xf numFmtId="0" fontId="9" fillId="2" borderId="15" xfId="0" applyFont="1" applyFill="1" applyBorder="1"/>
    <xf numFmtId="0" fontId="4" fillId="2" borderId="15" xfId="0" applyFont="1" applyFill="1" applyBorder="1"/>
    <xf numFmtId="0" fontId="11" fillId="2" borderId="0" xfId="0" applyFont="1" applyFill="1"/>
    <xf numFmtId="0" fontId="17" fillId="2" borderId="0" xfId="0" applyFont="1" applyFill="1" applyAlignment="1">
      <alignment horizontal="left" vertical="top" wrapText="1"/>
    </xf>
    <xf numFmtId="0" fontId="17" fillId="2" borderId="1" xfId="0" applyFont="1" applyFill="1" applyBorder="1" applyAlignment="1">
      <alignment horizontal="left" vertical="top" wrapText="1"/>
    </xf>
    <xf numFmtId="9" fontId="15" fillId="3" borderId="0" xfId="0" applyNumberFormat="1" applyFont="1" applyFill="1" applyAlignment="1">
      <alignment vertical="center"/>
    </xf>
    <xf numFmtId="0" fontId="28" fillId="2" borderId="0" xfId="0" applyFont="1" applyFill="1"/>
    <xf numFmtId="0" fontId="4" fillId="3" borderId="8" xfId="0" applyFont="1" applyFill="1" applyBorder="1"/>
    <xf numFmtId="0" fontId="19" fillId="2" borderId="22" xfId="0" applyFont="1" applyFill="1" applyBorder="1"/>
    <xf numFmtId="0" fontId="19" fillId="2" borderId="19" xfId="0" applyFont="1" applyFill="1" applyBorder="1"/>
    <xf numFmtId="0" fontId="11" fillId="2" borderId="18" xfId="0" applyFont="1" applyFill="1" applyBorder="1" applyAlignment="1">
      <alignment vertical="center"/>
    </xf>
    <xf numFmtId="17" fontId="4" fillId="2" borderId="0" xfId="0" applyNumberFormat="1" applyFont="1" applyFill="1" applyAlignment="1">
      <alignment horizontal="left" vertical="center"/>
    </xf>
    <xf numFmtId="0" fontId="29" fillId="6" borderId="7" xfId="0" applyFont="1" applyFill="1" applyBorder="1" applyAlignment="1">
      <alignment horizontal="left" vertical="center"/>
    </xf>
    <xf numFmtId="9" fontId="30" fillId="3" borderId="0" xfId="0" applyNumberFormat="1" applyFont="1" applyFill="1" applyAlignment="1">
      <alignment horizontal="center" vertical="center" wrapText="1"/>
    </xf>
    <xf numFmtId="9" fontId="15" fillId="3" borderId="0" xfId="0" applyNumberFormat="1" applyFont="1" applyFill="1" applyAlignment="1" applyProtection="1">
      <alignment vertical="center"/>
      <protection hidden="1"/>
    </xf>
    <xf numFmtId="0" fontId="33" fillId="6" borderId="0" xfId="0" applyFont="1" applyFill="1" applyAlignment="1">
      <alignment horizontal="left"/>
    </xf>
    <xf numFmtId="0" fontId="4" fillId="2" borderId="0" xfId="0" applyFont="1" applyFill="1" applyAlignment="1">
      <alignment horizontal="center"/>
    </xf>
    <xf numFmtId="0" fontId="38" fillId="2" borderId="0" xfId="0" applyFont="1" applyFill="1"/>
    <xf numFmtId="0" fontId="27" fillId="5" borderId="14" xfId="0" applyFont="1" applyFill="1" applyBorder="1" applyAlignment="1" applyProtection="1">
      <alignment horizontal="center" vertical="center"/>
      <protection locked="0"/>
    </xf>
    <xf numFmtId="1" fontId="27" fillId="2" borderId="14" xfId="0" applyNumberFormat="1" applyFont="1" applyFill="1" applyBorder="1" applyAlignment="1" applyProtection="1">
      <alignment horizontal="center" vertical="center" wrapText="1"/>
      <protection locked="0"/>
    </xf>
    <xf numFmtId="0" fontId="27" fillId="5" borderId="21" xfId="0" applyFont="1" applyFill="1" applyBorder="1" applyAlignment="1" applyProtection="1">
      <alignment horizontal="center" vertical="center"/>
      <protection locked="0"/>
    </xf>
    <xf numFmtId="0" fontId="11" fillId="2" borderId="18" xfId="0" applyFont="1" applyFill="1" applyBorder="1" applyAlignment="1">
      <alignment vertical="center" wrapText="1"/>
    </xf>
    <xf numFmtId="1" fontId="25" fillId="3" borderId="0" xfId="0" applyNumberFormat="1" applyFont="1" applyFill="1" applyAlignment="1">
      <alignment horizontal="center" vertical="center"/>
    </xf>
    <xf numFmtId="1" fontId="25" fillId="4" borderId="0" xfId="0" applyNumberFormat="1" applyFont="1" applyFill="1" applyAlignment="1">
      <alignment horizontal="center" vertical="center"/>
    </xf>
    <xf numFmtId="0" fontId="5" fillId="2" borderId="0" xfId="0" applyFont="1" applyFill="1" applyAlignment="1">
      <alignment vertical="center"/>
    </xf>
    <xf numFmtId="0" fontId="37" fillId="0" borderId="28" xfId="0" applyFont="1" applyBorder="1" applyAlignment="1">
      <alignment horizontal="left" vertical="center" wrapText="1"/>
    </xf>
    <xf numFmtId="9" fontId="22" fillId="4" borderId="0" xfId="1" applyFont="1" applyFill="1" applyBorder="1" applyAlignment="1">
      <alignment horizontal="center" vertical="top" wrapText="1"/>
    </xf>
    <xf numFmtId="1" fontId="27" fillId="2" borderId="0" xfId="0" applyNumberFormat="1" applyFont="1" applyFill="1" applyAlignment="1" applyProtection="1">
      <alignment horizontal="center" vertical="center" wrapText="1"/>
      <protection locked="0"/>
    </xf>
    <xf numFmtId="0" fontId="44" fillId="2" borderId="0" xfId="0" applyFont="1" applyFill="1"/>
    <xf numFmtId="1" fontId="27" fillId="2" borderId="21" xfId="0" applyNumberFormat="1" applyFont="1" applyFill="1" applyBorder="1" applyAlignment="1" applyProtection="1">
      <alignment horizontal="center" vertical="center" wrapText="1"/>
      <protection locked="0"/>
    </xf>
    <xf numFmtId="17" fontId="37" fillId="0" borderId="29" xfId="0" applyNumberFormat="1" applyFont="1" applyBorder="1" applyAlignment="1">
      <alignment horizontal="center" vertical="center" wrapText="1"/>
    </xf>
    <xf numFmtId="0" fontId="21" fillId="0" borderId="31" xfId="0" applyFont="1" applyBorder="1" applyAlignment="1">
      <alignment horizontal="center" vertical="center"/>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7" xfId="0" applyFont="1" applyBorder="1" applyAlignment="1">
      <alignment horizontal="center" vertical="center"/>
    </xf>
    <xf numFmtId="0" fontId="11" fillId="2" borderId="18" xfId="0" applyFont="1" applyFill="1" applyBorder="1" applyAlignment="1">
      <alignment horizontal="left" vertical="center" wrapText="1"/>
    </xf>
    <xf numFmtId="0" fontId="4" fillId="7" borderId="20" xfId="0" applyFont="1" applyFill="1" applyBorder="1"/>
    <xf numFmtId="0" fontId="4" fillId="7" borderId="13" xfId="0" applyFont="1" applyFill="1" applyBorder="1"/>
    <xf numFmtId="0" fontId="4" fillId="7" borderId="6" xfId="0" applyFont="1" applyFill="1" applyBorder="1"/>
    <xf numFmtId="0" fontId="31" fillId="7" borderId="2" xfId="0" applyFont="1" applyFill="1" applyBorder="1" applyAlignment="1" applyProtection="1">
      <alignment horizontal="left" vertical="center" wrapText="1"/>
      <protection hidden="1"/>
    </xf>
    <xf numFmtId="0" fontId="31" fillId="7" borderId="0" xfId="0" applyFont="1" applyFill="1" applyAlignment="1" applyProtection="1">
      <alignment horizontal="left" vertical="center" wrapText="1"/>
      <protection hidden="1"/>
    </xf>
    <xf numFmtId="0" fontId="10" fillId="7" borderId="34" xfId="0" applyFont="1" applyFill="1" applyBorder="1" applyAlignment="1">
      <alignment vertical="center" wrapText="1"/>
    </xf>
    <xf numFmtId="0" fontId="24" fillId="7" borderId="2" xfId="0" applyFont="1" applyFill="1" applyBorder="1" applyAlignment="1" applyProtection="1">
      <alignment horizontal="left" vertical="center" wrapText="1"/>
      <protection hidden="1"/>
    </xf>
    <xf numFmtId="0" fontId="5" fillId="7" borderId="34" xfId="0" applyFont="1" applyFill="1" applyBorder="1" applyAlignment="1">
      <alignment vertical="center"/>
    </xf>
    <xf numFmtId="0" fontId="29" fillId="8" borderId="16" xfId="0" applyFont="1" applyFill="1" applyBorder="1" applyAlignment="1">
      <alignment horizontal="left" vertical="top"/>
    </xf>
    <xf numFmtId="9" fontId="22" fillId="8" borderId="0" xfId="1" applyFont="1" applyFill="1" applyBorder="1" applyAlignment="1">
      <alignment horizontal="center" vertical="top" wrapText="1"/>
    </xf>
    <xf numFmtId="0" fontId="16" fillId="8" borderId="0" xfId="0" applyFont="1" applyFill="1" applyAlignment="1">
      <alignment horizontal="center" vertical="top" wrapText="1"/>
    </xf>
    <xf numFmtId="0" fontId="16" fillId="8" borderId="10" xfId="0" applyFont="1" applyFill="1" applyBorder="1" applyAlignment="1">
      <alignment horizontal="center" vertical="top" wrapText="1"/>
    </xf>
    <xf numFmtId="0" fontId="29" fillId="8" borderId="31" xfId="0" applyFont="1" applyFill="1" applyBorder="1" applyAlignment="1">
      <alignment horizontal="left" vertical="top"/>
    </xf>
    <xf numFmtId="0" fontId="29" fillId="8" borderId="32" xfId="0" applyFont="1" applyFill="1" applyBorder="1" applyAlignment="1">
      <alignment horizontal="left" vertical="top"/>
    </xf>
    <xf numFmtId="0" fontId="29" fillId="8" borderId="33" xfId="0" applyFont="1" applyFill="1" applyBorder="1" applyAlignment="1">
      <alignment horizontal="left" vertical="top"/>
    </xf>
    <xf numFmtId="0" fontId="29" fillId="8" borderId="2" xfId="0" applyFont="1" applyFill="1" applyBorder="1" applyAlignment="1">
      <alignment horizontal="left" vertical="top"/>
    </xf>
    <xf numFmtId="0" fontId="29" fillId="8" borderId="0" xfId="0" applyFont="1" applyFill="1" applyAlignment="1">
      <alignment horizontal="left" vertical="top"/>
    </xf>
    <xf numFmtId="0" fontId="29" fillId="8" borderId="34" xfId="0" applyFont="1" applyFill="1" applyBorder="1" applyAlignment="1">
      <alignment horizontal="left" vertical="top"/>
    </xf>
    <xf numFmtId="0" fontId="45" fillId="9" borderId="2" xfId="0" applyFont="1" applyFill="1" applyBorder="1" applyAlignment="1">
      <alignment horizontal="left" vertical="top" wrapText="1"/>
    </xf>
    <xf numFmtId="0" fontId="46" fillId="9" borderId="0" xfId="0" applyFont="1" applyFill="1" applyAlignment="1">
      <alignment horizontal="left" vertical="top" wrapText="1"/>
    </xf>
    <xf numFmtId="0" fontId="46" fillId="9" borderId="34" xfId="0" applyFont="1" applyFill="1" applyBorder="1" applyAlignment="1">
      <alignment horizontal="left" vertical="top" wrapText="1"/>
    </xf>
    <xf numFmtId="0" fontId="45" fillId="9" borderId="35" xfId="0" applyFont="1" applyFill="1" applyBorder="1" applyAlignment="1">
      <alignment horizontal="left" vertical="top" wrapText="1"/>
    </xf>
    <xf numFmtId="0" fontId="46" fillId="9" borderId="36" xfId="0" applyFont="1" applyFill="1" applyBorder="1" applyAlignment="1">
      <alignment horizontal="left" vertical="top" wrapText="1"/>
    </xf>
    <xf numFmtId="0" fontId="46" fillId="9" borderId="37" xfId="0" applyFont="1" applyFill="1" applyBorder="1" applyAlignment="1">
      <alignment horizontal="left" vertical="top" wrapText="1"/>
    </xf>
    <xf numFmtId="0" fontId="4" fillId="7" borderId="0" xfId="0" applyFont="1" applyFill="1" applyBorder="1"/>
    <xf numFmtId="0" fontId="43" fillId="7" borderId="0" xfId="0" applyFont="1" applyFill="1" applyBorder="1" applyAlignment="1">
      <alignment horizontal="left" vertical="center"/>
    </xf>
    <xf numFmtId="0" fontId="29" fillId="4" borderId="0" xfId="0" applyFont="1" applyFill="1" applyBorder="1" applyAlignment="1">
      <alignment horizontal="left" vertical="center"/>
    </xf>
    <xf numFmtId="0" fontId="16" fillId="4" borderId="0" xfId="0" applyFont="1" applyFill="1" applyBorder="1" applyAlignment="1">
      <alignment horizontal="center" vertical="top" wrapText="1"/>
    </xf>
    <xf numFmtId="0" fontId="45" fillId="9" borderId="0" xfId="0" applyFont="1" applyFill="1" applyBorder="1" applyAlignment="1">
      <alignment vertical="top" wrapText="1"/>
    </xf>
    <xf numFmtId="0" fontId="46" fillId="9" borderId="0" xfId="0" applyFont="1" applyFill="1" applyBorder="1" applyAlignment="1">
      <alignment vertical="top" wrapText="1"/>
    </xf>
    <xf numFmtId="0" fontId="11" fillId="0" borderId="31" xfId="0" applyFont="1" applyBorder="1" applyAlignment="1">
      <alignment horizontal="left" vertical="center" wrapText="1"/>
    </xf>
    <xf numFmtId="0" fontId="11" fillId="0" borderId="32" xfId="0" applyFont="1" applyBorder="1" applyAlignment="1">
      <alignment horizontal="left" vertical="center" wrapText="1"/>
    </xf>
    <xf numFmtId="0" fontId="47" fillId="0" borderId="32" xfId="0" applyFont="1" applyBorder="1" applyAlignment="1">
      <alignment horizontal="left" vertical="center" wrapText="1"/>
    </xf>
    <xf numFmtId="0" fontId="47" fillId="0" borderId="33"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applyFont="1" applyAlignment="1">
      <alignment horizontal="left" vertical="center" wrapText="1"/>
    </xf>
    <xf numFmtId="0" fontId="11" fillId="0" borderId="34" xfId="0" applyFont="1" applyBorder="1" applyAlignment="1">
      <alignment horizontal="left" vertical="center" wrapText="1"/>
    </xf>
    <xf numFmtId="0" fontId="11" fillId="0" borderId="35" xfId="0" applyFont="1" applyBorder="1" applyAlignment="1">
      <alignment horizontal="left" vertical="center"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34" fillId="7" borderId="0" xfId="0" applyFont="1" applyFill="1" applyAlignment="1">
      <alignment horizontal="center" vertical="center"/>
    </xf>
    <xf numFmtId="0" fontId="48" fillId="8" borderId="0" xfId="0" applyFont="1" applyFill="1" applyAlignment="1">
      <alignment horizontal="center" vertical="center"/>
    </xf>
    <xf numFmtId="0" fontId="36" fillId="7" borderId="0" xfId="0" quotePrefix="1" applyFont="1" applyFill="1" applyAlignment="1">
      <alignment horizontal="left" vertical="center" wrapText="1"/>
    </xf>
    <xf numFmtId="0" fontId="45" fillId="8" borderId="0" xfId="0" quotePrefix="1" applyFont="1" applyFill="1" applyAlignment="1">
      <alignment horizontal="left" vertical="center" wrapText="1"/>
    </xf>
    <xf numFmtId="0" fontId="45" fillId="8" borderId="0" xfId="0" quotePrefix="1" applyFont="1" applyFill="1" applyAlignment="1">
      <alignment vertical="center" wrapText="1"/>
    </xf>
    <xf numFmtId="0" fontId="4" fillId="7" borderId="0" xfId="0" applyFont="1" applyFill="1" applyBorder="1" applyAlignment="1">
      <alignment horizontal="center"/>
    </xf>
    <xf numFmtId="0" fontId="48" fillId="10" borderId="38" xfId="0" applyFont="1" applyFill="1" applyBorder="1" applyAlignment="1">
      <alignment horizontal="center" vertical="center"/>
    </xf>
    <xf numFmtId="0" fontId="49" fillId="7" borderId="0" xfId="0" applyFont="1" applyFill="1" applyBorder="1" applyAlignment="1">
      <alignment vertical="center" wrapText="1"/>
    </xf>
    <xf numFmtId="0" fontId="4" fillId="7" borderId="3" xfId="0" applyFont="1" applyFill="1" applyBorder="1"/>
    <xf numFmtId="0" fontId="4" fillId="7" borderId="4" xfId="0" applyFont="1" applyFill="1" applyBorder="1"/>
    <xf numFmtId="0" fontId="38" fillId="7" borderId="4" xfId="0" applyFont="1" applyFill="1" applyBorder="1"/>
    <xf numFmtId="0" fontId="4" fillId="7" borderId="5" xfId="0" applyFont="1" applyFill="1" applyBorder="1"/>
    <xf numFmtId="49" fontId="5" fillId="7" borderId="20" xfId="0" applyNumberFormat="1" applyFont="1" applyFill="1" applyBorder="1" applyAlignment="1">
      <alignment horizontal="left"/>
    </xf>
    <xf numFmtId="49" fontId="5" fillId="7" borderId="13" xfId="0" applyNumberFormat="1" applyFont="1" applyFill="1" applyBorder="1" applyAlignment="1">
      <alignment horizontal="left"/>
    </xf>
    <xf numFmtId="0" fontId="5" fillId="7" borderId="13" xfId="0" applyFont="1" applyFill="1" applyBorder="1" applyAlignment="1">
      <alignment horizontal="center" vertical="center"/>
    </xf>
    <xf numFmtId="0" fontId="5" fillId="7" borderId="6" xfId="0" applyFont="1" applyFill="1" applyBorder="1" applyAlignment="1">
      <alignment horizontal="center" vertical="center"/>
    </xf>
    <xf numFmtId="0" fontId="22" fillId="7" borderId="7" xfId="0" applyFont="1" applyFill="1" applyBorder="1" applyAlignment="1">
      <alignment vertical="center"/>
    </xf>
    <xf numFmtId="0" fontId="22" fillId="7" borderId="0" xfId="0" applyFont="1" applyFill="1" applyAlignment="1">
      <alignment vertical="center"/>
    </xf>
    <xf numFmtId="0" fontId="40" fillId="7" borderId="0" xfId="0" applyFont="1" applyFill="1" applyAlignment="1">
      <alignment horizontal="center" vertical="center" wrapText="1"/>
    </xf>
    <xf numFmtId="0" fontId="22" fillId="7" borderId="0" xfId="0" applyFont="1" applyFill="1" applyAlignment="1">
      <alignment horizontal="center" vertical="center" wrapText="1"/>
    </xf>
    <xf numFmtId="0" fontId="14" fillId="7" borderId="0" xfId="0" applyFont="1" applyFill="1" applyAlignment="1">
      <alignment horizontal="center" vertical="center"/>
    </xf>
    <xf numFmtId="0" fontId="6" fillId="7" borderId="0" xfId="0" applyFont="1" applyFill="1" applyAlignment="1">
      <alignment horizontal="center" vertical="center"/>
    </xf>
    <xf numFmtId="0" fontId="14" fillId="7" borderId="8" xfId="0" applyFont="1" applyFill="1" applyBorder="1" applyAlignment="1">
      <alignment horizontal="center" vertical="center"/>
    </xf>
    <xf numFmtId="0" fontId="22" fillId="7" borderId="7" xfId="0" applyFont="1" applyFill="1" applyBorder="1" applyAlignment="1">
      <alignment horizontal="left" vertical="top"/>
    </xf>
    <xf numFmtId="0" fontId="24" fillId="7" borderId="0" xfId="0" applyFont="1" applyFill="1" applyAlignment="1">
      <alignment horizontal="left" vertical="top" wrapText="1"/>
    </xf>
    <xf numFmtId="0" fontId="40" fillId="7" borderId="0" xfId="0" applyFont="1" applyFill="1" applyAlignment="1">
      <alignment horizontal="right" vertical="center" wrapText="1"/>
    </xf>
    <xf numFmtId="0" fontId="4" fillId="7" borderId="7" xfId="0" applyFont="1" applyFill="1" applyBorder="1"/>
    <xf numFmtId="0" fontId="22" fillId="7" borderId="0" xfId="0" applyFont="1" applyFill="1" applyAlignment="1">
      <alignment horizontal="right" vertical="center" wrapText="1"/>
    </xf>
    <xf numFmtId="0" fontId="22" fillId="7" borderId="0" xfId="0" applyFont="1" applyFill="1" applyAlignment="1">
      <alignment horizontal="left" vertical="top" wrapText="1"/>
    </xf>
    <xf numFmtId="1" fontId="22" fillId="7" borderId="0" xfId="0" applyNumberFormat="1" applyFont="1" applyFill="1" applyAlignment="1">
      <alignment horizontal="center" vertical="center"/>
    </xf>
    <xf numFmtId="1" fontId="8" fillId="7" borderId="0" xfId="0" applyNumberFormat="1" applyFont="1" applyFill="1" applyAlignment="1">
      <alignment horizontal="center" vertical="center"/>
    </xf>
    <xf numFmtId="1" fontId="8" fillId="7" borderId="8" xfId="0" applyNumberFormat="1" applyFont="1" applyFill="1" applyBorder="1" applyAlignment="1">
      <alignment horizontal="center" vertical="center"/>
    </xf>
    <xf numFmtId="49" fontId="5" fillId="8" borderId="27" xfId="0" applyNumberFormat="1" applyFont="1" applyFill="1" applyBorder="1" applyAlignment="1">
      <alignment horizontal="left" vertical="center"/>
    </xf>
    <xf numFmtId="49" fontId="5" fillId="8" borderId="12" xfId="0" applyNumberFormat="1" applyFont="1" applyFill="1" applyBorder="1" applyAlignment="1">
      <alignment horizontal="left" vertical="center"/>
    </xf>
    <xf numFmtId="49" fontId="41" fillId="8" borderId="12" xfId="0" applyNumberFormat="1" applyFont="1" applyFill="1" applyBorder="1" applyAlignment="1">
      <alignment horizontal="left" vertical="center"/>
    </xf>
    <xf numFmtId="0" fontId="22" fillId="8" borderId="16" xfId="0" applyFont="1" applyFill="1" applyBorder="1" applyAlignment="1">
      <alignment vertical="center"/>
    </xf>
    <xf numFmtId="0" fontId="22" fillId="8" borderId="0" xfId="0" applyFont="1" applyFill="1" applyAlignment="1">
      <alignment vertical="center"/>
    </xf>
    <xf numFmtId="0" fontId="40" fillId="8" borderId="0" xfId="0" applyFont="1" applyFill="1" applyAlignment="1">
      <alignment horizontal="center" vertical="center" wrapText="1"/>
    </xf>
    <xf numFmtId="0" fontId="22" fillId="8" borderId="16" xfId="0" applyFont="1" applyFill="1" applyBorder="1" applyAlignment="1">
      <alignment horizontal="left" vertical="top" wrapText="1"/>
    </xf>
    <xf numFmtId="0" fontId="24" fillId="8" borderId="0" xfId="0" applyFont="1" applyFill="1" applyAlignment="1">
      <alignment horizontal="left" vertical="top" wrapText="1"/>
    </xf>
    <xf numFmtId="49" fontId="40" fillId="8" borderId="0" xfId="0" applyNumberFormat="1" applyFont="1" applyFill="1" applyAlignment="1">
      <alignment horizontal="right" vertical="center"/>
    </xf>
    <xf numFmtId="49" fontId="42" fillId="8" borderId="0" xfId="0" applyNumberFormat="1" applyFont="1" applyFill="1" applyAlignment="1">
      <alignment horizontal="center" vertical="center"/>
    </xf>
    <xf numFmtId="0" fontId="22" fillId="8" borderId="16" xfId="0" applyFont="1" applyFill="1" applyBorder="1" applyAlignment="1">
      <alignment vertical="top" wrapText="1"/>
    </xf>
    <xf numFmtId="0" fontId="24" fillId="8" borderId="0" xfId="0" applyFont="1" applyFill="1" applyAlignment="1">
      <alignment vertical="top" wrapText="1"/>
    </xf>
    <xf numFmtId="49" fontId="40" fillId="8" borderId="0" xfId="0" applyNumberFormat="1" applyFont="1" applyFill="1" applyAlignment="1">
      <alignment horizontal="center" vertical="center"/>
    </xf>
    <xf numFmtId="49" fontId="12" fillId="8" borderId="16" xfId="0" applyNumberFormat="1" applyFont="1" applyFill="1" applyBorder="1" applyAlignment="1">
      <alignment horizontal="right" vertical="center"/>
    </xf>
    <xf numFmtId="49" fontId="22" fillId="8" borderId="0" xfId="0" applyNumberFormat="1" applyFont="1" applyFill="1" applyAlignment="1">
      <alignment horizontal="right" vertical="center"/>
    </xf>
    <xf numFmtId="0" fontId="4" fillId="8" borderId="12" xfId="0" applyFont="1" applyFill="1" applyBorder="1" applyAlignment="1">
      <alignment horizontal="left" vertical="center"/>
    </xf>
    <xf numFmtId="49" fontId="5" fillId="8" borderId="12" xfId="0" applyNumberFormat="1" applyFont="1" applyFill="1" applyBorder="1" applyAlignment="1">
      <alignment horizontal="center" vertical="center"/>
    </xf>
    <xf numFmtId="49" fontId="5" fillId="8" borderId="9" xfId="0" applyNumberFormat="1" applyFont="1" applyFill="1" applyBorder="1" applyAlignment="1">
      <alignment horizontal="center" vertical="center"/>
    </xf>
    <xf numFmtId="0" fontId="22" fillId="8" borderId="0" xfId="0" applyFont="1" applyFill="1" applyAlignment="1">
      <alignment horizontal="center" vertical="center" wrapText="1"/>
    </xf>
    <xf numFmtId="0" fontId="22" fillId="8" borderId="0" xfId="0" applyFont="1" applyFill="1" applyAlignment="1">
      <alignment horizontal="center" vertical="center"/>
    </xf>
    <xf numFmtId="0" fontId="22" fillId="8" borderId="10" xfId="0" applyFont="1" applyFill="1" applyBorder="1" applyAlignment="1">
      <alignment horizontal="left" vertical="center"/>
    </xf>
    <xf numFmtId="1" fontId="8" fillId="8" borderId="10" xfId="0" applyNumberFormat="1" applyFont="1" applyFill="1" applyBorder="1" applyAlignment="1">
      <alignment horizontal="center" vertical="center"/>
    </xf>
    <xf numFmtId="2" fontId="12" fillId="8" borderId="10" xfId="0" applyNumberFormat="1" applyFont="1" applyFill="1" applyBorder="1" applyAlignment="1">
      <alignment horizontal="center" vertical="center"/>
    </xf>
    <xf numFmtId="49" fontId="12" fillId="8" borderId="0" xfId="0" applyNumberFormat="1" applyFont="1" applyFill="1" applyAlignment="1">
      <alignment horizontal="right" vertical="center"/>
    </xf>
    <xf numFmtId="165" fontId="22" fillId="8" borderId="0" xfId="0" applyNumberFormat="1" applyFont="1" applyFill="1" applyAlignment="1">
      <alignment horizontal="center" vertical="center"/>
    </xf>
    <xf numFmtId="2" fontId="12" fillId="8" borderId="0" xfId="0" applyNumberFormat="1" applyFont="1" applyFill="1" applyAlignment="1">
      <alignment horizontal="center" vertical="center"/>
    </xf>
    <xf numFmtId="49" fontId="5" fillId="7" borderId="20" xfId="0" applyNumberFormat="1" applyFont="1" applyFill="1" applyBorder="1" applyAlignment="1">
      <alignment horizontal="left" vertical="center"/>
    </xf>
    <xf numFmtId="49" fontId="5" fillId="7" borderId="13" xfId="0" applyNumberFormat="1" applyFont="1" applyFill="1" applyBorder="1" applyAlignment="1">
      <alignment horizontal="left" vertical="center"/>
    </xf>
    <xf numFmtId="49" fontId="41" fillId="7" borderId="13" xfId="0" applyNumberFormat="1" applyFont="1" applyFill="1" applyBorder="1" applyAlignment="1">
      <alignment horizontal="left" vertical="center"/>
    </xf>
    <xf numFmtId="49" fontId="5" fillId="7" borderId="13" xfId="0" applyNumberFormat="1" applyFont="1" applyFill="1" applyBorder="1" applyAlignment="1">
      <alignment horizontal="left" vertical="center"/>
    </xf>
    <xf numFmtId="49" fontId="5" fillId="7" borderId="13" xfId="0" applyNumberFormat="1" applyFont="1" applyFill="1" applyBorder="1" applyAlignment="1">
      <alignment horizontal="center" vertical="center"/>
    </xf>
    <xf numFmtId="49" fontId="5" fillId="7" borderId="6" xfId="0" applyNumberFormat="1" applyFont="1" applyFill="1" applyBorder="1" applyAlignment="1">
      <alignment horizontal="center" vertical="center"/>
    </xf>
    <xf numFmtId="49" fontId="13" fillId="7" borderId="7" xfId="0" applyNumberFormat="1" applyFont="1" applyFill="1" applyBorder="1" applyAlignment="1">
      <alignment vertical="center"/>
    </xf>
    <xf numFmtId="49" fontId="13" fillId="7" borderId="0" xfId="0" applyNumberFormat="1" applyFont="1" applyFill="1" applyAlignment="1">
      <alignment vertical="center"/>
    </xf>
    <xf numFmtId="0" fontId="42" fillId="7" borderId="0" xfId="0" applyFont="1" applyFill="1" applyAlignment="1">
      <alignment horizontal="center" vertical="center" wrapText="1"/>
    </xf>
    <xf numFmtId="49" fontId="13" fillId="7" borderId="8" xfId="0" applyNumberFormat="1" applyFont="1" applyFill="1" applyBorder="1" applyAlignment="1">
      <alignment horizontal="left" vertical="center"/>
    </xf>
    <xf numFmtId="49" fontId="22" fillId="7" borderId="7" xfId="0" applyNumberFormat="1" applyFont="1" applyFill="1" applyBorder="1" applyAlignment="1">
      <alignment horizontal="left" vertical="top" wrapText="1"/>
    </xf>
    <xf numFmtId="49" fontId="24" fillId="7" borderId="0" xfId="0" applyNumberFormat="1" applyFont="1" applyFill="1" applyAlignment="1">
      <alignment horizontal="left" vertical="top" wrapText="1"/>
    </xf>
    <xf numFmtId="0" fontId="12" fillId="7" borderId="7" xfId="0" applyFont="1" applyFill="1" applyBorder="1" applyAlignment="1">
      <alignment horizontal="right"/>
    </xf>
    <xf numFmtId="165" fontId="22" fillId="7" borderId="0" xfId="0" applyNumberFormat="1" applyFont="1" applyFill="1" applyAlignment="1">
      <alignment horizontal="center" vertical="center"/>
    </xf>
    <xf numFmtId="2" fontId="12" fillId="7" borderId="0" xfId="0" applyNumberFormat="1" applyFont="1" applyFill="1" applyAlignment="1">
      <alignment horizontal="center" vertical="center"/>
    </xf>
    <xf numFmtId="2" fontId="12" fillId="7" borderId="8" xfId="0" applyNumberFormat="1" applyFont="1" applyFill="1" applyBorder="1" applyAlignment="1">
      <alignment horizontal="center" vertical="center"/>
    </xf>
    <xf numFmtId="164" fontId="8" fillId="7" borderId="8" xfId="0" applyNumberFormat="1" applyFont="1" applyFill="1" applyBorder="1" applyAlignment="1">
      <alignment horizontal="center" vertical="center"/>
    </xf>
    <xf numFmtId="49" fontId="5" fillId="8" borderId="12" xfId="0" applyNumberFormat="1" applyFont="1" applyFill="1" applyBorder="1" applyAlignment="1">
      <alignment horizontal="left" vertical="center"/>
    </xf>
    <xf numFmtId="49" fontId="13" fillId="8" borderId="16" xfId="0" applyNumberFormat="1" applyFont="1" applyFill="1" applyBorder="1" applyAlignment="1">
      <alignment vertical="center"/>
    </xf>
    <xf numFmtId="49" fontId="13" fillId="8" borderId="0" xfId="0" applyNumberFormat="1" applyFont="1" applyFill="1" applyAlignment="1">
      <alignment vertical="center"/>
    </xf>
    <xf numFmtId="0" fontId="14" fillId="8" borderId="0" xfId="0" applyFont="1" applyFill="1" applyAlignment="1">
      <alignment horizontal="center" vertical="center"/>
    </xf>
    <xf numFmtId="49" fontId="13" fillId="8" borderId="10" xfId="0" applyNumberFormat="1" applyFont="1" applyFill="1" applyBorder="1" applyAlignment="1">
      <alignment horizontal="left" vertical="center"/>
    </xf>
    <xf numFmtId="49" fontId="22" fillId="8" borderId="16" xfId="0" applyNumberFormat="1" applyFont="1" applyFill="1" applyBorder="1" applyAlignment="1">
      <alignment horizontal="left" vertical="top" wrapText="1"/>
    </xf>
    <xf numFmtId="49" fontId="24" fillId="8" borderId="0" xfId="0" applyNumberFormat="1" applyFont="1" applyFill="1" applyAlignment="1">
      <alignment horizontal="left" vertical="top" wrapText="1"/>
    </xf>
    <xf numFmtId="0" fontId="42" fillId="8" borderId="0" xfId="0" applyFont="1" applyFill="1" applyAlignment="1">
      <alignment horizontal="center" vertical="center" wrapText="1"/>
    </xf>
    <xf numFmtId="0" fontId="40" fillId="8" borderId="0" xfId="0" applyFont="1" applyFill="1" applyAlignment="1">
      <alignment horizontal="right" vertical="center" wrapText="1"/>
    </xf>
    <xf numFmtId="0" fontId="12" fillId="8" borderId="23" xfId="0" applyFont="1" applyFill="1" applyBorder="1" applyAlignment="1">
      <alignment horizontal="right"/>
    </xf>
    <xf numFmtId="0" fontId="22" fillId="8" borderId="17" xfId="0" applyFont="1" applyFill="1" applyBorder="1" applyAlignment="1">
      <alignment horizontal="right" vertical="center" wrapText="1"/>
    </xf>
    <xf numFmtId="0" fontId="40" fillId="8" borderId="17" xfId="0" applyFont="1" applyFill="1" applyBorder="1" applyAlignment="1">
      <alignment horizontal="right" vertical="center" wrapText="1"/>
    </xf>
    <xf numFmtId="0" fontId="22" fillId="8" borderId="17" xfId="0" applyFont="1" applyFill="1" applyBorder="1" applyAlignment="1">
      <alignment horizontal="left" vertical="top" wrapText="1"/>
    </xf>
    <xf numFmtId="165" fontId="22" fillId="8" borderId="17" xfId="0" applyNumberFormat="1" applyFont="1" applyFill="1" applyBorder="1" applyAlignment="1">
      <alignment horizontal="center" vertical="center"/>
    </xf>
    <xf numFmtId="2" fontId="12" fillId="8" borderId="17" xfId="0" applyNumberFormat="1" applyFont="1" applyFill="1" applyBorder="1" applyAlignment="1">
      <alignment horizontal="center" vertical="center"/>
    </xf>
    <xf numFmtId="2" fontId="12" fillId="8" borderId="11" xfId="0" applyNumberFormat="1" applyFont="1" applyFill="1" applyBorder="1" applyAlignment="1">
      <alignment horizontal="center" vertical="center"/>
    </xf>
    <xf numFmtId="164" fontId="8" fillId="8" borderId="10" xfId="0" applyNumberFormat="1" applyFont="1" applyFill="1" applyBorder="1" applyAlignment="1">
      <alignment horizontal="center" vertical="center"/>
    </xf>
    <xf numFmtId="49" fontId="5" fillId="7" borderId="26" xfId="0" applyNumberFormat="1" applyFont="1" applyFill="1" applyBorder="1" applyAlignment="1">
      <alignment horizontal="left" vertical="center"/>
    </xf>
    <xf numFmtId="49" fontId="5" fillId="7" borderId="12" xfId="0" applyNumberFormat="1" applyFont="1" applyFill="1" applyBorder="1" applyAlignment="1">
      <alignment horizontal="left" vertical="center"/>
    </xf>
    <xf numFmtId="49" fontId="41" fillId="7" borderId="0" xfId="0" applyNumberFormat="1" applyFont="1" applyFill="1" applyAlignment="1">
      <alignment horizontal="left" vertical="center"/>
    </xf>
    <xf numFmtId="0" fontId="4" fillId="7" borderId="0" xfId="0" applyFont="1" applyFill="1" applyAlignment="1">
      <alignment horizontal="left" vertical="center"/>
    </xf>
    <xf numFmtId="49" fontId="5" fillId="7" borderId="0" xfId="0" applyNumberFormat="1" applyFont="1" applyFill="1" applyAlignment="1">
      <alignment horizontal="center" vertical="center"/>
    </xf>
    <xf numFmtId="49" fontId="5" fillId="7" borderId="8" xfId="0" applyNumberFormat="1" applyFont="1" applyFill="1" applyBorder="1" applyAlignment="1">
      <alignment horizontal="center" vertical="center"/>
    </xf>
    <xf numFmtId="0" fontId="22" fillId="7" borderId="0" xfId="0" applyFont="1" applyFill="1" applyAlignment="1">
      <alignment horizontal="center" vertical="center"/>
    </xf>
    <xf numFmtId="0" fontId="22" fillId="7" borderId="8" xfId="0" applyFont="1" applyFill="1" applyBorder="1" applyAlignment="1">
      <alignment horizontal="left" vertical="center"/>
    </xf>
    <xf numFmtId="0" fontId="22" fillId="7" borderId="7" xfId="0" applyFont="1" applyFill="1" applyBorder="1" applyAlignment="1">
      <alignment horizontal="left" vertical="top" wrapText="1"/>
    </xf>
    <xf numFmtId="49" fontId="42" fillId="7" borderId="0" xfId="0" applyNumberFormat="1" applyFont="1" applyFill="1" applyAlignment="1">
      <alignment horizontal="center" vertical="center"/>
    </xf>
    <xf numFmtId="0" fontId="24" fillId="7" borderId="0" xfId="0" applyFont="1" applyFill="1" applyAlignment="1">
      <alignment vertical="top" wrapText="1"/>
    </xf>
    <xf numFmtId="49" fontId="40" fillId="7" borderId="0" xfId="0" applyNumberFormat="1" applyFont="1" applyFill="1" applyAlignment="1">
      <alignment horizontal="right" vertical="center"/>
    </xf>
    <xf numFmtId="49" fontId="12" fillId="7" borderId="22" xfId="0" applyNumberFormat="1" applyFont="1" applyFill="1" applyBorder="1" applyAlignment="1">
      <alignment horizontal="right" vertical="center"/>
    </xf>
    <xf numFmtId="49" fontId="22" fillId="7" borderId="18" xfId="0" applyNumberFormat="1" applyFont="1" applyFill="1" applyBorder="1" applyAlignment="1">
      <alignment horizontal="right" vertical="center"/>
    </xf>
    <xf numFmtId="49" fontId="40" fillId="7" borderId="18" xfId="0" applyNumberFormat="1" applyFont="1" applyFill="1" applyBorder="1" applyAlignment="1">
      <alignment horizontal="right" vertical="center"/>
    </xf>
    <xf numFmtId="49" fontId="12" fillId="7" borderId="18" xfId="0" applyNumberFormat="1" applyFont="1" applyFill="1" applyBorder="1" applyAlignment="1">
      <alignment horizontal="right" vertical="center"/>
    </xf>
    <xf numFmtId="165" fontId="22" fillId="7" borderId="18" xfId="0" applyNumberFormat="1" applyFont="1" applyFill="1" applyBorder="1" applyAlignment="1">
      <alignment horizontal="center" vertical="center"/>
    </xf>
    <xf numFmtId="2" fontId="12" fillId="7" borderId="18" xfId="0" applyNumberFormat="1" applyFont="1" applyFill="1" applyBorder="1" applyAlignment="1">
      <alignment horizontal="center" vertical="center"/>
    </xf>
    <xf numFmtId="2" fontId="12" fillId="7" borderId="19" xfId="0" applyNumberFormat="1" applyFont="1" applyFill="1" applyBorder="1" applyAlignment="1">
      <alignment horizontal="center" vertical="center"/>
    </xf>
    <xf numFmtId="49" fontId="5" fillId="8" borderId="16" xfId="0" applyNumberFormat="1" applyFont="1" applyFill="1" applyBorder="1" applyAlignment="1">
      <alignment horizontal="left" vertical="center"/>
    </xf>
    <xf numFmtId="49" fontId="5" fillId="8" borderId="0" xfId="0" applyNumberFormat="1" applyFont="1" applyFill="1" applyAlignment="1">
      <alignment horizontal="left" vertical="center"/>
    </xf>
    <xf numFmtId="49" fontId="41" fillId="8" borderId="0" xfId="0" applyNumberFormat="1" applyFont="1" applyFill="1" applyAlignment="1">
      <alignment horizontal="left" vertical="center"/>
    </xf>
    <xf numFmtId="49" fontId="5" fillId="8" borderId="0" xfId="0" applyNumberFormat="1" applyFont="1" applyFill="1" applyAlignment="1">
      <alignment horizontal="left" vertical="center"/>
    </xf>
    <xf numFmtId="49" fontId="5" fillId="8" borderId="0" xfId="0" applyNumberFormat="1" applyFont="1" applyFill="1" applyAlignment="1">
      <alignment horizontal="center" vertical="center"/>
    </xf>
    <xf numFmtId="49" fontId="5" fillId="8" borderId="10" xfId="0" applyNumberFormat="1" applyFont="1" applyFill="1" applyBorder="1" applyAlignment="1">
      <alignment horizontal="center" vertical="center"/>
    </xf>
    <xf numFmtId="0" fontId="19" fillId="8" borderId="20" xfId="0" applyFont="1" applyFill="1" applyBorder="1"/>
    <xf numFmtId="0" fontId="20" fillId="8" borderId="13" xfId="0" applyFont="1" applyFill="1" applyBorder="1"/>
    <xf numFmtId="0" fontId="39" fillId="8" borderId="13" xfId="0" applyFont="1" applyFill="1" applyBorder="1"/>
    <xf numFmtId="0" fontId="16" fillId="8" borderId="13" xfId="0" applyFont="1" applyFill="1" applyBorder="1"/>
    <xf numFmtId="0" fontId="19" fillId="8" borderId="13" xfId="0" applyFont="1" applyFill="1" applyBorder="1"/>
    <xf numFmtId="0" fontId="19" fillId="8" borderId="6" xfId="0" applyFont="1" applyFill="1" applyBorder="1"/>
    <xf numFmtId="0" fontId="35" fillId="7" borderId="13" xfId="0" applyFont="1" applyFill="1" applyBorder="1" applyAlignment="1">
      <alignment horizontal="left" vertical="top"/>
    </xf>
    <xf numFmtId="0" fontId="29" fillId="8" borderId="24" xfId="0" applyFont="1" applyFill="1" applyBorder="1" applyAlignment="1">
      <alignment horizontal="left" vertical="center"/>
    </xf>
    <xf numFmtId="9" fontId="22" fillId="8" borderId="4" xfId="1" applyFont="1" applyFill="1" applyBorder="1" applyAlignment="1">
      <alignment horizontal="center" vertical="top" wrapText="1"/>
    </xf>
    <xf numFmtId="0" fontId="16" fillId="8" borderId="4" xfId="0" applyFont="1" applyFill="1" applyBorder="1" applyAlignment="1">
      <alignment horizontal="center" vertical="top" wrapText="1"/>
    </xf>
    <xf numFmtId="0" fontId="16" fillId="8" borderId="25" xfId="0" applyFont="1" applyFill="1" applyBorder="1" applyAlignment="1">
      <alignment horizontal="center" vertical="top" wrapText="1"/>
    </xf>
    <xf numFmtId="9" fontId="30" fillId="7" borderId="0" xfId="0" applyNumberFormat="1" applyFont="1" applyFill="1" applyAlignment="1">
      <alignment horizontal="center" vertical="center" wrapText="1"/>
    </xf>
    <xf numFmtId="9" fontId="15" fillId="7" borderId="0" xfId="0" applyNumberFormat="1" applyFont="1" applyFill="1" applyAlignment="1">
      <alignment vertical="center"/>
    </xf>
    <xf numFmtId="9" fontId="15" fillId="7" borderId="0" xfId="0" applyNumberFormat="1" applyFont="1" applyFill="1" applyAlignment="1" applyProtection="1">
      <alignment vertical="center"/>
      <protection hidden="1"/>
    </xf>
    <xf numFmtId="0" fontId="4" fillId="7" borderId="8" xfId="0" applyFont="1" applyFill="1" applyBorder="1"/>
    <xf numFmtId="0" fontId="22" fillId="7" borderId="7" xfId="0" applyFont="1" applyFill="1" applyBorder="1" applyAlignment="1">
      <alignment horizontal="left" vertical="center" wrapText="1" indent="3"/>
    </xf>
    <xf numFmtId="2" fontId="6" fillId="7" borderId="0" xfId="0" applyNumberFormat="1" applyFont="1" applyFill="1" applyAlignment="1">
      <alignment horizontal="center" vertical="center" wrapText="1"/>
    </xf>
    <xf numFmtId="9" fontId="6" fillId="7" borderId="0" xfId="1" applyFont="1" applyFill="1" applyAlignment="1">
      <alignment horizontal="center" vertical="center" wrapText="1"/>
    </xf>
    <xf numFmtId="9" fontId="31" fillId="7" borderId="0" xfId="1" applyFont="1" applyFill="1" applyAlignment="1" applyProtection="1">
      <alignment horizontal="left" vertical="center" wrapText="1"/>
      <protection hidden="1"/>
    </xf>
    <xf numFmtId="9" fontId="32" fillId="7" borderId="0" xfId="0" applyNumberFormat="1" applyFont="1" applyFill="1" applyAlignment="1" applyProtection="1">
      <alignment horizontal="center" vertical="center"/>
      <protection hidden="1"/>
    </xf>
    <xf numFmtId="0" fontId="14" fillId="7" borderId="8" xfId="0" applyFont="1" applyFill="1" applyBorder="1" applyAlignment="1">
      <alignment vertical="top" wrapText="1"/>
    </xf>
    <xf numFmtId="0" fontId="22" fillId="7" borderId="7" xfId="0" applyFont="1" applyFill="1" applyBorder="1" applyAlignment="1">
      <alignment horizontal="left" vertical="center" wrapText="1"/>
    </xf>
    <xf numFmtId="0" fontId="16" fillId="7" borderId="8" xfId="0" applyFont="1" applyFill="1" applyBorder="1" applyAlignment="1">
      <alignment horizontal="center" vertical="top" wrapText="1"/>
    </xf>
    <xf numFmtId="0" fontId="22" fillId="7" borderId="7" xfId="0" applyFont="1" applyFill="1" applyBorder="1" applyAlignment="1">
      <alignment horizontal="left" vertical="center"/>
    </xf>
    <xf numFmtId="0" fontId="31" fillId="7" borderId="0" xfId="0" applyFont="1" applyFill="1" applyAlignment="1" applyProtection="1">
      <alignment horizontal="left" vertical="center"/>
      <protection hidden="1"/>
    </xf>
    <xf numFmtId="0" fontId="29" fillId="7" borderId="7" xfId="0" applyFont="1" applyFill="1" applyBorder="1" applyAlignment="1">
      <alignment horizontal="left" vertical="center"/>
    </xf>
    <xf numFmtId="0" fontId="22" fillId="7" borderId="0" xfId="0" applyFont="1" applyFill="1" applyAlignment="1">
      <alignment horizontal="left" vertical="center"/>
    </xf>
    <xf numFmtId="0" fontId="16" fillId="7" borderId="0" xfId="0" applyFont="1" applyFill="1" applyAlignment="1">
      <alignment horizontal="center" vertical="top" wrapText="1"/>
    </xf>
    <xf numFmtId="0" fontId="22" fillId="7" borderId="22" xfId="0" applyFont="1" applyFill="1" applyBorder="1" applyAlignment="1">
      <alignment horizontal="left" vertical="center"/>
    </xf>
    <xf numFmtId="0" fontId="22" fillId="7" borderId="18" xfId="0" applyFont="1" applyFill="1" applyBorder="1" applyAlignment="1">
      <alignment horizontal="left" vertical="center"/>
    </xf>
    <xf numFmtId="0" fontId="16" fillId="7" borderId="18" xfId="0" applyFont="1" applyFill="1" applyBorder="1" applyAlignment="1">
      <alignment horizontal="center" vertical="top" wrapText="1"/>
    </xf>
    <xf numFmtId="0" fontId="16" fillId="7" borderId="19" xfId="0" applyFont="1" applyFill="1" applyBorder="1" applyAlignment="1">
      <alignment horizontal="center" vertical="top" wrapText="1"/>
    </xf>
    <xf numFmtId="0" fontId="6" fillId="7" borderId="2" xfId="0" applyFont="1" applyFill="1" applyBorder="1" applyAlignment="1">
      <alignment horizontal="left"/>
    </xf>
    <xf numFmtId="2" fontId="6" fillId="7" borderId="0" xfId="0" applyNumberFormat="1" applyFont="1" applyFill="1" applyAlignment="1">
      <alignment horizontal="center" wrapText="1"/>
    </xf>
    <xf numFmtId="2" fontId="18" fillId="7" borderId="0" xfId="0" applyNumberFormat="1" applyFont="1" applyFill="1" applyAlignment="1">
      <alignment horizontal="left"/>
    </xf>
    <xf numFmtId="0" fontId="13" fillId="7" borderId="0" xfId="0" applyFont="1" applyFill="1" applyAlignment="1">
      <alignment vertical="center"/>
    </xf>
    <xf numFmtId="0" fontId="13" fillId="7" borderId="0" xfId="0" applyFont="1" applyFill="1" applyAlignment="1">
      <alignment vertical="center" wrapText="1"/>
    </xf>
    <xf numFmtId="0" fontId="7" fillId="7" borderId="2" xfId="0" applyFont="1" applyFill="1" applyBorder="1" applyAlignment="1">
      <alignment horizontal="left"/>
    </xf>
    <xf numFmtId="2" fontId="10" fillId="7" borderId="0" xfId="0" applyNumberFormat="1" applyFont="1" applyFill="1" applyAlignment="1">
      <alignment horizontal="center" vertical="center" wrapText="1"/>
    </xf>
    <xf numFmtId="2" fontId="14" fillId="7" borderId="0" xfId="0" applyNumberFormat="1" applyFont="1" applyFill="1" applyAlignment="1">
      <alignment horizontal="center" vertical="center" wrapText="1"/>
    </xf>
    <xf numFmtId="0" fontId="7" fillId="7" borderId="0" xfId="0" applyFont="1" applyFill="1" applyAlignment="1">
      <alignment horizontal="left"/>
    </xf>
    <xf numFmtId="2" fontId="6" fillId="7" borderId="0" xfId="0" applyNumberFormat="1" applyFont="1" applyFill="1" applyAlignment="1">
      <alignment horizontal="left" vertical="center"/>
    </xf>
    <xf numFmtId="0" fontId="6" fillId="7" borderId="0" xfId="0" applyFont="1" applyFill="1" applyAlignment="1">
      <alignment vertical="center"/>
    </xf>
    <xf numFmtId="0" fontId="6" fillId="7" borderId="0" xfId="0" applyFont="1" applyFill="1"/>
    <xf numFmtId="0" fontId="5" fillId="7" borderId="0" xfId="0" applyFont="1" applyFill="1" applyAlignment="1">
      <alignment vertical="center"/>
    </xf>
    <xf numFmtId="0" fontId="7" fillId="7" borderId="0" xfId="0" applyFont="1" applyFill="1" applyAlignment="1">
      <alignment vertical="center"/>
    </xf>
    <xf numFmtId="0" fontId="6" fillId="7" borderId="0" xfId="0" applyFont="1" applyFill="1" applyAlignment="1">
      <alignment horizontal="left" vertical="center"/>
    </xf>
    <xf numFmtId="0" fontId="6" fillId="7" borderId="0" xfId="0" applyFont="1" applyFill="1" applyAlignment="1">
      <alignment horizontal="left"/>
    </xf>
    <xf numFmtId="0" fontId="7" fillId="7" borderId="0" xfId="0" applyFont="1" applyFill="1"/>
    <xf numFmtId="2" fontId="6" fillId="7" borderId="0" xfId="0" applyNumberFormat="1" applyFont="1" applyFill="1" applyAlignment="1">
      <alignment horizontal="left" vertical="center"/>
    </xf>
    <xf numFmtId="0" fontId="7" fillId="7" borderId="0" xfId="0" applyFont="1" applyFill="1" applyAlignment="1">
      <alignment vertical="center" wrapText="1"/>
    </xf>
    <xf numFmtId="164" fontId="0" fillId="0" borderId="29" xfId="0" applyNumberFormat="1" applyBorder="1" applyAlignment="1">
      <alignment horizontal="center" vertical="center"/>
    </xf>
    <xf numFmtId="164" fontId="0" fillId="0" borderId="30" xfId="0" applyNumberFormat="1" applyBorder="1" applyAlignment="1">
      <alignment horizontal="center" vertical="center"/>
    </xf>
    <xf numFmtId="0" fontId="11" fillId="0" borderId="29" xfId="0" applyFont="1" applyBorder="1" applyAlignment="1">
      <alignment horizontal="right" vertical="center"/>
    </xf>
  </cellXfs>
  <cellStyles count="2">
    <cellStyle name="Normal" xfId="0" builtinId="0"/>
    <cellStyle name="Percent" xfId="1" builtinId="5"/>
  </cellStyles>
  <dxfs count="46">
    <dxf>
      <font>
        <color theme="1"/>
      </font>
      <fill>
        <patternFill>
          <bgColor rgb="FFF8A968"/>
        </patternFill>
      </fill>
    </dxf>
    <dxf>
      <font>
        <color theme="0"/>
      </font>
      <fill>
        <patternFill>
          <bgColor rgb="FF7AB648"/>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FFF99"/>
        </patternFill>
      </fill>
    </dxf>
    <dxf>
      <fill>
        <patternFill>
          <bgColor rgb="FFB2CA7C"/>
        </patternFill>
      </fill>
    </dxf>
    <dxf>
      <fill>
        <patternFill>
          <bgColor rgb="FFD48482"/>
        </patternFill>
      </fill>
    </dxf>
    <dxf>
      <fill>
        <patternFill>
          <bgColor theme="0" tint="-0.34998626667073579"/>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ill>
        <patternFill>
          <bgColor rgb="FFD48482"/>
        </patternFill>
      </fill>
    </dxf>
    <dxf>
      <fill>
        <patternFill>
          <bgColor rgb="FFB2CA7C"/>
        </patternFill>
      </fill>
    </dxf>
    <dxf>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0"/>
      </font>
      <fill>
        <patternFill>
          <bgColor theme="6" tint="-0.24994659260841701"/>
        </patternFill>
      </fill>
    </dxf>
    <dxf>
      <fill>
        <patternFill>
          <bgColor rgb="FFD48482"/>
        </patternFill>
      </fill>
    </dxf>
    <dxf>
      <fill>
        <patternFill>
          <bgColor theme="0" tint="-0.34998626667073579"/>
        </patternFill>
      </fill>
    </dxf>
    <dxf>
      <font>
        <color theme="1"/>
      </font>
      <fill>
        <patternFill>
          <bgColor theme="6" tint="0.59996337778862885"/>
        </patternFill>
      </fill>
    </dxf>
    <dxf>
      <font>
        <color theme="1"/>
      </font>
      <fill>
        <patternFill>
          <bgColor rgb="FFF8A968"/>
        </patternFill>
      </fill>
    </dxf>
  </dxfs>
  <tableStyles count="1" defaultTableStyle="TableStyleMedium9" defaultPivotStyle="PivotStyleLight16">
    <tableStyle name="MySqlDefault" pivot="0" table="0" count="0" xr9:uid="{00000000-0011-0000-FFFF-FFFF00000000}"/>
  </tableStyles>
  <colors>
    <mruColors>
      <color rgb="FFF39200"/>
      <color rgb="FF122948"/>
      <color rgb="FFF7941E"/>
      <color rgb="FF003F69"/>
      <color rgb="FFFAF0F0"/>
      <color rgb="FFFFFFCC"/>
      <color rgb="FFF8A968"/>
      <color rgb="FF3B3C2E"/>
      <color rgb="FF7AB64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83161693200999"/>
          <c:y val="0.105459727404581"/>
          <c:w val="0.412813775347877"/>
          <c:h val="0.82486494558728296"/>
        </c:manualLayout>
      </c:layout>
      <c:radarChart>
        <c:radarStyle val="marker"/>
        <c:varyColors val="0"/>
        <c:ser>
          <c:idx val="0"/>
          <c:order val="0"/>
          <c:tx>
            <c:strRef>
              <c:f>Results!$G$4</c:f>
              <c:strCache>
                <c:ptCount val="1"/>
              </c:strCache>
            </c:strRef>
          </c:tx>
          <c:spPr>
            <a:ln w="9525" cap="rnd">
              <a:solidFill>
                <a:schemeClr val="bg1">
                  <a:lumMod val="75000"/>
                </a:schemeClr>
              </a:solidFill>
              <a:round/>
            </a:ln>
            <a:effectLst/>
          </c:spPr>
          <c:marker>
            <c:symbol val="none"/>
          </c:marker>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Results!$G$6:$G$12</c:f>
              <c:numCache>
                <c:formatCode>0%</c:formatCode>
                <c:ptCount val="7"/>
                <c:pt idx="0">
                  <c:v>0.1</c:v>
                </c:pt>
                <c:pt idx="1">
                  <c:v>0.1</c:v>
                </c:pt>
                <c:pt idx="2">
                  <c:v>0.1</c:v>
                </c:pt>
                <c:pt idx="3">
                  <c:v>0.1</c:v>
                </c:pt>
                <c:pt idx="4">
                  <c:v>0.1</c:v>
                </c:pt>
                <c:pt idx="5">
                  <c:v>0.1</c:v>
                </c:pt>
                <c:pt idx="6">
                  <c:v>0.1</c:v>
                </c:pt>
              </c:numCache>
            </c:numRef>
          </c:val>
          <c:extLst>
            <c:ext xmlns:c16="http://schemas.microsoft.com/office/drawing/2014/chart" uri="{C3380CC4-5D6E-409C-BE32-E72D297353CC}">
              <c16:uniqueId val="{00000000-E406-41DD-B571-7E17D22AD892}"/>
            </c:ext>
          </c:extLst>
        </c:ser>
        <c:ser>
          <c:idx val="1"/>
          <c:order val="1"/>
          <c:tx>
            <c:strRef>
              <c:f>Results!$H$4</c:f>
              <c:strCache>
                <c:ptCount val="1"/>
              </c:strCache>
            </c:strRef>
          </c:tx>
          <c:spPr>
            <a:ln w="9525" cap="rnd">
              <a:solidFill>
                <a:schemeClr val="bg1">
                  <a:lumMod val="75000"/>
                  <a:alpha val="80000"/>
                </a:schemeClr>
              </a:solidFill>
              <a:round/>
            </a:ln>
            <a:effectLst/>
          </c:spPr>
          <c:marker>
            <c:symbol val="none"/>
          </c:marker>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Results!$H$6:$H$12</c:f>
              <c:numCache>
                <c:formatCode>0%</c:formatCode>
                <c:ptCount val="7"/>
                <c:pt idx="0">
                  <c:v>0.4</c:v>
                </c:pt>
                <c:pt idx="1">
                  <c:v>0.4</c:v>
                </c:pt>
                <c:pt idx="2">
                  <c:v>0.4</c:v>
                </c:pt>
                <c:pt idx="3">
                  <c:v>0.4</c:v>
                </c:pt>
                <c:pt idx="4">
                  <c:v>0.4</c:v>
                </c:pt>
                <c:pt idx="5">
                  <c:v>0.4</c:v>
                </c:pt>
                <c:pt idx="6">
                  <c:v>0.4</c:v>
                </c:pt>
              </c:numCache>
            </c:numRef>
          </c:val>
          <c:extLst>
            <c:ext xmlns:c16="http://schemas.microsoft.com/office/drawing/2014/chart" uri="{C3380CC4-5D6E-409C-BE32-E72D297353CC}">
              <c16:uniqueId val="{00000001-E406-41DD-B571-7E17D22AD892}"/>
            </c:ext>
          </c:extLst>
        </c:ser>
        <c:ser>
          <c:idx val="4"/>
          <c:order val="2"/>
          <c:tx>
            <c:strRef>
              <c:f>Results!$K$4</c:f>
              <c:strCache>
                <c:ptCount val="1"/>
              </c:strCache>
            </c:strRef>
          </c:tx>
          <c:spPr>
            <a:ln w="25400" cap="rnd">
              <a:solidFill>
                <a:schemeClr val="tx1">
                  <a:lumMod val="50000"/>
                  <a:lumOff val="50000"/>
                </a:schemeClr>
              </a:solidFill>
              <a:round/>
            </a:ln>
            <a:effectLst/>
          </c:spPr>
          <c:marker>
            <c:symbol val="circle"/>
            <c:size val="5"/>
            <c:spPr>
              <a:solidFill>
                <a:srgbClr val="003F69"/>
              </a:solidFill>
              <a:ln w="9525">
                <a:solidFill>
                  <a:srgbClr val="003F69"/>
                </a:solidFill>
              </a:ln>
              <a:effectLst/>
            </c:spPr>
          </c:marker>
          <c:dLbls>
            <c:dLbl>
              <c:idx val="6"/>
              <c:layout>
                <c:manualLayout>
                  <c:x val="-2.24630660544690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1F-417E-94C5-32A2D655211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Results!$F$6:$F$12</c:f>
              <c:strCache>
                <c:ptCount val="7"/>
                <c:pt idx="0">
                  <c:v>Governance &amp; Management </c:v>
                </c:pt>
                <c:pt idx="1">
                  <c:v>A. Transparency</c:v>
                </c:pt>
                <c:pt idx="2">
                  <c:v>B. Responsible Sales &amp; Pricing</c:v>
                </c:pt>
                <c:pt idx="3">
                  <c:v>C. Good Customer Service</c:v>
                </c:pt>
                <c:pt idx="4">
                  <c:v>D. Good Product Quality</c:v>
                </c:pt>
                <c:pt idx="5">
                  <c:v>E. Personal Data Privacy</c:v>
                </c:pt>
                <c:pt idx="6">
                  <c:v>F. Fair &amp; Respectful Treatment</c:v>
                </c:pt>
              </c:strCache>
            </c:strRef>
          </c:cat>
          <c:val>
            <c:numRef>
              <c:f>Results!$K$6:$K$12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E406-41DD-B571-7E17D22AD892}"/>
            </c:ext>
          </c:extLst>
        </c:ser>
        <c:dLbls>
          <c:showLegendKey val="0"/>
          <c:showVal val="0"/>
          <c:showCatName val="0"/>
          <c:showSerName val="0"/>
          <c:showPercent val="0"/>
          <c:showBubbleSize val="0"/>
        </c:dLbls>
        <c:axId val="2110867048"/>
        <c:axId val="2110872312"/>
      </c:radarChart>
      <c:catAx>
        <c:axId val="211086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110872312"/>
        <c:crosses val="autoZero"/>
        <c:auto val="1"/>
        <c:lblAlgn val="ctr"/>
        <c:lblOffset val="100"/>
        <c:noMultiLvlLbl val="0"/>
      </c:catAx>
      <c:valAx>
        <c:axId val="2110872312"/>
        <c:scaling>
          <c:orientation val="minMax"/>
          <c:max val="1"/>
        </c:scaling>
        <c:delete val="0"/>
        <c:axPos val="l"/>
        <c:majorGridlines>
          <c:spPr>
            <a:ln w="9525" cap="flat" cmpd="sng" algn="ctr">
              <a:solidFill>
                <a:schemeClr val="bg1">
                  <a:lumMod val="75000"/>
                </a:schemeClr>
              </a:solidFill>
              <a:round/>
            </a:ln>
            <a:effectLst/>
          </c:spPr>
        </c:majorGridlines>
        <c:numFmt formatCode="0%" sourceLinked="1"/>
        <c:majorTickMark val="in"/>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900" b="0" i="0" u="none" strike="noStrike" kern="1200" baseline="0">
                <a:ln>
                  <a:solidFill>
                    <a:schemeClr val="tx1">
                      <a:lumMod val="65000"/>
                      <a:lumOff val="35000"/>
                      <a:alpha val="10000"/>
                    </a:schemeClr>
                  </a:solidFill>
                </a:ln>
                <a:solidFill>
                  <a:schemeClr val="tx1">
                    <a:lumMod val="65000"/>
                    <a:lumOff val="35000"/>
                  </a:schemeClr>
                </a:solidFill>
                <a:latin typeface="+mn-lt"/>
                <a:ea typeface="+mn-ea"/>
                <a:cs typeface="+mn-cs"/>
              </a:defRPr>
            </a:pPr>
            <a:endParaRPr lang="en-US"/>
          </a:p>
        </c:txPr>
        <c:crossAx val="2110867048"/>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gogla.org/what-we-do/business-services-and-standards/consumer-protection-code/the-consumer-protection-assessment-framework/"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hyperlink" Target="https://www.gogla.org/what-we-do/business-services-and-standards/consumer-protection-code/the-consumer-protection-assessment-framework/" TargetMode="External"/><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ttps://www.gogla.org/gogla-consumer-protection-code" TargetMode="External"/><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hyperlink" Target="https://www.gogla.org/what-we-do/business-services-and-standards/consumer-protection-code/the-consumer-protection-assessment-framework/" TargetMode="External"/><Relationship Id="rId6" Type="http://schemas.openxmlformats.org/officeDocument/2006/relationships/image" Target="../media/image7.png"/><Relationship Id="rId5" Type="http://schemas.openxmlformats.org/officeDocument/2006/relationships/image" Target="../media/image12.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167639</xdr:colOff>
      <xdr:row>1</xdr:row>
      <xdr:rowOff>121919</xdr:rowOff>
    </xdr:from>
    <xdr:to>
      <xdr:col>1</xdr:col>
      <xdr:colOff>2990850</xdr:colOff>
      <xdr:row>1</xdr:row>
      <xdr:rowOff>1131570</xdr:rowOff>
    </xdr:to>
    <xdr:pic>
      <xdr:nvPicPr>
        <xdr:cNvPr id="2" name="Picture 3">
          <a:hlinkClick xmlns:r="http://schemas.openxmlformats.org/officeDocument/2006/relationships" r:id="rId1"/>
          <a:extLst>
            <a:ext uri="{FF2B5EF4-FFF2-40B4-BE49-F238E27FC236}">
              <a16:creationId xmlns:a16="http://schemas.microsoft.com/office/drawing/2014/main" id="{FD058CA7-DED7-4D25-BDC9-B773C405778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14" y="350519"/>
          <a:ext cx="2823211" cy="100965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5" name="AutoShape 1" descr="Image result for i icon">
          <a:extLst>
            <a:ext uri="{FF2B5EF4-FFF2-40B4-BE49-F238E27FC236}">
              <a16:creationId xmlns:a16="http://schemas.microsoft.com/office/drawing/2014/main" id="{9373A6EB-F667-4972-994C-AE49131FF156}"/>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1026" name="AutoShape 2" descr="Image result for i icon">
          <a:extLst>
            <a:ext uri="{FF2B5EF4-FFF2-40B4-BE49-F238E27FC236}">
              <a16:creationId xmlns:a16="http://schemas.microsoft.com/office/drawing/2014/main" id="{21D197FD-3E99-47D6-B0CA-9B5E568EA6E8}"/>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8" name="AutoShape 4" descr="Image result for i icon">
          <a:extLst>
            <a:ext uri="{FF2B5EF4-FFF2-40B4-BE49-F238E27FC236}">
              <a16:creationId xmlns:a16="http://schemas.microsoft.com/office/drawing/2014/main" id="{6FD12FE2-CC00-4C14-BE09-3BE3E6CDED56}"/>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1029" name="AutoShape 5" descr="Image result for i icon">
          <a:extLst>
            <a:ext uri="{FF2B5EF4-FFF2-40B4-BE49-F238E27FC236}">
              <a16:creationId xmlns:a16="http://schemas.microsoft.com/office/drawing/2014/main" id="{555D04EB-92AF-4B36-ACD4-4336D2D6EC08}"/>
            </a:ext>
          </a:extLst>
        </xdr:cNvPr>
        <xdr:cNvSpPr>
          <a:spLocks noChangeAspect="1" noChangeArrowheads="1"/>
        </xdr:cNvSpPr>
      </xdr:nvSpPr>
      <xdr:spPr bwMode="auto">
        <a:xfrm>
          <a:off x="13773150" y="22574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5</xdr:col>
      <xdr:colOff>0</xdr:colOff>
      <xdr:row>7</xdr:row>
      <xdr:rowOff>0</xdr:rowOff>
    </xdr:from>
    <xdr:to>
      <xdr:col>5</xdr:col>
      <xdr:colOff>304800</xdr:colOff>
      <xdr:row>7</xdr:row>
      <xdr:rowOff>306916</xdr:rowOff>
    </xdr:to>
    <xdr:sp macro="" textlink="">
      <xdr:nvSpPr>
        <xdr:cNvPr id="1030" name="AutoShape 6" descr="Image result for i icon">
          <a:extLst>
            <a:ext uri="{FF2B5EF4-FFF2-40B4-BE49-F238E27FC236}">
              <a16:creationId xmlns:a16="http://schemas.microsoft.com/office/drawing/2014/main" id="{61F1188C-0603-41A5-BEBC-2B6116F6D0FA}"/>
            </a:ext>
          </a:extLst>
        </xdr:cNvPr>
        <xdr:cNvSpPr>
          <a:spLocks noChangeAspect="1" noChangeArrowheads="1"/>
        </xdr:cNvSpPr>
      </xdr:nvSpPr>
      <xdr:spPr bwMode="auto">
        <a:xfrm>
          <a:off x="6391275" y="1354455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13</xdr:col>
      <xdr:colOff>0</xdr:colOff>
      <xdr:row>5</xdr:row>
      <xdr:rowOff>0</xdr:rowOff>
    </xdr:from>
    <xdr:to>
      <xdr:col>13</xdr:col>
      <xdr:colOff>304800</xdr:colOff>
      <xdr:row>5</xdr:row>
      <xdr:rowOff>304800</xdr:rowOff>
    </xdr:to>
    <xdr:sp macro="" textlink="">
      <xdr:nvSpPr>
        <xdr:cNvPr id="1031" name="AutoShape 7" descr="Image result for i icon">
          <a:extLst>
            <a:ext uri="{FF2B5EF4-FFF2-40B4-BE49-F238E27FC236}">
              <a16:creationId xmlns:a16="http://schemas.microsoft.com/office/drawing/2014/main" id="{A54F98D5-CE98-4C83-BFF4-49BCE1F38C50}"/>
            </a:ext>
          </a:extLst>
        </xdr:cNvPr>
        <xdr:cNvSpPr>
          <a:spLocks noChangeAspect="1" noChangeArrowheads="1"/>
        </xdr:cNvSpPr>
      </xdr:nvSpPr>
      <xdr:spPr bwMode="auto">
        <a:xfrm>
          <a:off x="13773150" y="63912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6</xdr:row>
      <xdr:rowOff>0</xdr:rowOff>
    </xdr:from>
    <xdr:to>
      <xdr:col>1</xdr:col>
      <xdr:colOff>304800</xdr:colOff>
      <xdr:row>6</xdr:row>
      <xdr:rowOff>304800</xdr:rowOff>
    </xdr:to>
    <xdr:sp macro="" textlink="">
      <xdr:nvSpPr>
        <xdr:cNvPr id="1032" name="AutoShape 8" descr="Image result for enclude a palladium company">
          <a:extLst>
            <a:ext uri="{FF2B5EF4-FFF2-40B4-BE49-F238E27FC236}">
              <a16:creationId xmlns:a16="http://schemas.microsoft.com/office/drawing/2014/main" id="{421A3735-7B55-4871-9CE3-20B074714B54}"/>
            </a:ext>
          </a:extLst>
        </xdr:cNvPr>
        <xdr:cNvSpPr>
          <a:spLocks noChangeAspect="1" noChangeArrowheads="1"/>
        </xdr:cNvSpPr>
      </xdr:nvSpPr>
      <xdr:spPr bwMode="auto">
        <a:xfrm>
          <a:off x="942975" y="138207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xdr:from>
      <xdr:col>5</xdr:col>
      <xdr:colOff>138642</xdr:colOff>
      <xdr:row>10</xdr:row>
      <xdr:rowOff>76200</xdr:rowOff>
    </xdr:from>
    <xdr:to>
      <xdr:col>11</xdr:col>
      <xdr:colOff>428625</xdr:colOff>
      <xdr:row>16</xdr:row>
      <xdr:rowOff>857250</xdr:rowOff>
    </xdr:to>
    <xdr:grpSp>
      <xdr:nvGrpSpPr>
        <xdr:cNvPr id="22" name="Group 3">
          <a:extLst>
            <a:ext uri="{FF2B5EF4-FFF2-40B4-BE49-F238E27FC236}">
              <a16:creationId xmlns:a16="http://schemas.microsoft.com/office/drawing/2014/main" id="{F73FFEBD-BF9F-4E5E-BF50-CFB4C9CCF9D2}"/>
            </a:ext>
          </a:extLst>
        </xdr:cNvPr>
        <xdr:cNvGrpSpPr>
          <a:grpSpLocks/>
        </xdr:cNvGrpSpPr>
      </xdr:nvGrpSpPr>
      <xdr:grpSpPr bwMode="auto">
        <a:xfrm>
          <a:off x="6501342" y="7048500"/>
          <a:ext cx="6065943" cy="3996690"/>
          <a:chOff x="7477124" y="1695449"/>
          <a:chExt cx="4217108" cy="3015845"/>
        </a:xfrm>
      </xdr:grpSpPr>
      <xdr:pic>
        <xdr:nvPicPr>
          <xdr:cNvPr id="23" name="Picture 2">
            <a:extLst>
              <a:ext uri="{FF2B5EF4-FFF2-40B4-BE49-F238E27FC236}">
                <a16:creationId xmlns:a16="http://schemas.microsoft.com/office/drawing/2014/main" id="{8699FAF6-8E88-4740-92A4-BC806F0E13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4882" t="9453" r="17026" b="15340"/>
          <a:stretch>
            <a:fillRect/>
          </a:stretch>
        </xdr:blipFill>
        <xdr:spPr bwMode="auto">
          <a:xfrm>
            <a:off x="8677275" y="1943100"/>
            <a:ext cx="1890048" cy="238811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32" name="TextBox 31">
            <a:extLst>
              <a:ext uri="{FF2B5EF4-FFF2-40B4-BE49-F238E27FC236}">
                <a16:creationId xmlns:a16="http://schemas.microsoft.com/office/drawing/2014/main" id="{2A17A44D-87E4-4394-9EFE-4A4471D4BA3D}"/>
              </a:ext>
            </a:extLst>
          </xdr:cNvPr>
          <xdr:cNvSpPr txBox="1"/>
        </xdr:nvSpPr>
        <xdr:spPr>
          <a:xfrm>
            <a:off x="9111982" y="1695449"/>
            <a:ext cx="1180462" cy="313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Transparency</a:t>
            </a:r>
          </a:p>
        </xdr:txBody>
      </xdr:sp>
      <xdr:sp macro="" textlink="">
        <xdr:nvSpPr>
          <xdr:cNvPr id="33" name="TextBox 32">
            <a:extLst>
              <a:ext uri="{FF2B5EF4-FFF2-40B4-BE49-F238E27FC236}">
                <a16:creationId xmlns:a16="http://schemas.microsoft.com/office/drawing/2014/main" id="{7C90935B-B614-413D-9E91-426D6CA06A5F}"/>
              </a:ext>
            </a:extLst>
          </xdr:cNvPr>
          <xdr:cNvSpPr txBox="1"/>
        </xdr:nvSpPr>
        <xdr:spPr>
          <a:xfrm>
            <a:off x="10585579" y="2409383"/>
            <a:ext cx="1073437"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Responsible Sales &amp; Pricing</a:t>
            </a:r>
          </a:p>
        </xdr:txBody>
      </xdr:sp>
      <xdr:sp macro="" textlink="">
        <xdr:nvSpPr>
          <xdr:cNvPr id="34" name="TextBox 33">
            <a:extLst>
              <a:ext uri="{FF2B5EF4-FFF2-40B4-BE49-F238E27FC236}">
                <a16:creationId xmlns:a16="http://schemas.microsoft.com/office/drawing/2014/main" id="{C76780CD-6D6E-4D2E-9FD7-6612B1A5C3A1}"/>
              </a:ext>
            </a:extLst>
          </xdr:cNvPr>
          <xdr:cNvSpPr txBox="1"/>
        </xdr:nvSpPr>
        <xdr:spPr>
          <a:xfrm>
            <a:off x="7514139" y="2436958"/>
            <a:ext cx="1228901"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1600" b="1">
                <a:solidFill>
                  <a:srgbClr val="FF9418"/>
                </a:solidFill>
              </a:rPr>
              <a:t>Fair &amp; Respectful Treatment</a:t>
            </a:r>
          </a:p>
        </xdr:txBody>
      </xdr:sp>
      <xdr:sp macro="" textlink="">
        <xdr:nvSpPr>
          <xdr:cNvPr id="35" name="TextBox 34">
            <a:extLst>
              <a:ext uri="{FF2B5EF4-FFF2-40B4-BE49-F238E27FC236}">
                <a16:creationId xmlns:a16="http://schemas.microsoft.com/office/drawing/2014/main" id="{60C74D7D-68D6-40FD-B6E1-3738071C9434}"/>
              </a:ext>
            </a:extLst>
          </xdr:cNvPr>
          <xdr:cNvSpPr txBox="1"/>
        </xdr:nvSpPr>
        <xdr:spPr>
          <a:xfrm>
            <a:off x="10620795" y="3361934"/>
            <a:ext cx="1073437" cy="7144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600" b="1">
                <a:solidFill>
                  <a:srgbClr val="FF9418"/>
                </a:solidFill>
              </a:rPr>
              <a:t>Good Customer</a:t>
            </a:r>
            <a:r>
              <a:rPr lang="nl-NL" sz="1600" b="1" baseline="0">
                <a:solidFill>
                  <a:srgbClr val="FF9418"/>
                </a:solidFill>
              </a:rPr>
              <a:t> S</a:t>
            </a:r>
            <a:r>
              <a:rPr lang="nl-NL" sz="1600" b="1">
                <a:solidFill>
                  <a:srgbClr val="FF9418"/>
                </a:solidFill>
              </a:rPr>
              <a:t>ervice</a:t>
            </a:r>
          </a:p>
        </xdr:txBody>
      </xdr:sp>
      <xdr:sp macro="" textlink="">
        <xdr:nvSpPr>
          <xdr:cNvPr id="36" name="TextBox 35">
            <a:extLst>
              <a:ext uri="{FF2B5EF4-FFF2-40B4-BE49-F238E27FC236}">
                <a16:creationId xmlns:a16="http://schemas.microsoft.com/office/drawing/2014/main" id="{29A37DEC-B305-4E46-A608-AC1245EB9CF1}"/>
              </a:ext>
            </a:extLst>
          </xdr:cNvPr>
          <xdr:cNvSpPr txBox="1"/>
        </xdr:nvSpPr>
        <xdr:spPr>
          <a:xfrm>
            <a:off x="8938501" y="4313784"/>
            <a:ext cx="1443588" cy="397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600" b="1">
                <a:solidFill>
                  <a:srgbClr val="FF9418"/>
                </a:solidFill>
              </a:rPr>
              <a:t>Good Product Quality</a:t>
            </a:r>
          </a:p>
        </xdr:txBody>
      </xdr:sp>
      <xdr:sp macro="" textlink="">
        <xdr:nvSpPr>
          <xdr:cNvPr id="37" name="TextBox 36">
            <a:extLst>
              <a:ext uri="{FF2B5EF4-FFF2-40B4-BE49-F238E27FC236}">
                <a16:creationId xmlns:a16="http://schemas.microsoft.com/office/drawing/2014/main" id="{8DE208BC-79AA-49F4-A520-906D33E9097F}"/>
              </a:ext>
            </a:extLst>
          </xdr:cNvPr>
          <xdr:cNvSpPr txBox="1"/>
        </xdr:nvSpPr>
        <xdr:spPr>
          <a:xfrm>
            <a:off x="7477124" y="3346645"/>
            <a:ext cx="1228901" cy="504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nl-NL" sz="1600" b="1">
                <a:solidFill>
                  <a:srgbClr val="FF9418"/>
                </a:solidFill>
              </a:rPr>
              <a:t>Personal</a:t>
            </a:r>
            <a:r>
              <a:rPr lang="nl-NL" sz="1600" b="1" baseline="0">
                <a:solidFill>
                  <a:srgbClr val="FF9418"/>
                </a:solidFill>
              </a:rPr>
              <a:t> Data Privacy</a:t>
            </a:r>
            <a:endParaRPr lang="nl-NL" sz="1600" b="1">
              <a:solidFill>
                <a:srgbClr val="FF9418"/>
              </a:solidFill>
            </a:endParaRPr>
          </a:p>
        </xdr:txBody>
      </xdr:sp>
    </xdr:grpSp>
    <xdr:clientData/>
  </xdr:twoCellAnchor>
  <xdr:twoCellAnchor editAs="oneCell">
    <xdr:from>
      <xdr:col>5</xdr:col>
      <xdr:colOff>3130126</xdr:colOff>
      <xdr:row>24</xdr:row>
      <xdr:rowOff>303953</xdr:rowOff>
    </xdr:from>
    <xdr:to>
      <xdr:col>9</xdr:col>
      <xdr:colOff>53340</xdr:colOff>
      <xdr:row>26</xdr:row>
      <xdr:rowOff>107506</xdr:rowOff>
    </xdr:to>
    <xdr:pic>
      <xdr:nvPicPr>
        <xdr:cNvPr id="38" name="Picture 37" descr="A close up of a sign&#10;&#10;Description generated with very high confidence">
          <a:extLst>
            <a:ext uri="{FF2B5EF4-FFF2-40B4-BE49-F238E27FC236}">
              <a16:creationId xmlns:a16="http://schemas.microsoft.com/office/drawing/2014/main" id="{8EF8997A-C028-4C49-8337-2C8A3DF02DD6}"/>
            </a:ext>
          </a:extLst>
        </xdr:cNvPr>
        <xdr:cNvPicPr>
          <a:picLocks noChangeAspect="1"/>
        </xdr:cNvPicPr>
      </xdr:nvPicPr>
      <xdr:blipFill>
        <a:blip xmlns:r="http://schemas.openxmlformats.org/officeDocument/2006/relationships" r:embed="rId4"/>
        <a:stretch>
          <a:fillRect/>
        </a:stretch>
      </xdr:blipFill>
      <xdr:spPr>
        <a:xfrm>
          <a:off x="9492826" y="13798973"/>
          <a:ext cx="1060874" cy="877973"/>
        </a:xfrm>
        <a:prstGeom prst="rect">
          <a:avLst/>
        </a:prstGeom>
      </xdr:spPr>
    </xdr:pic>
    <xdr:clientData/>
  </xdr:twoCellAnchor>
  <xdr:twoCellAnchor editAs="oneCell">
    <xdr:from>
      <xdr:col>1</xdr:col>
      <xdr:colOff>42334</xdr:colOff>
      <xdr:row>26</xdr:row>
      <xdr:rowOff>116417</xdr:rowOff>
    </xdr:from>
    <xdr:to>
      <xdr:col>1</xdr:col>
      <xdr:colOff>867834</xdr:colOff>
      <xdr:row>27</xdr:row>
      <xdr:rowOff>238741</xdr:rowOff>
    </xdr:to>
    <xdr:pic>
      <xdr:nvPicPr>
        <xdr:cNvPr id="41" name="Picture 40">
          <a:extLst>
            <a:ext uri="{FF2B5EF4-FFF2-40B4-BE49-F238E27FC236}">
              <a16:creationId xmlns:a16="http://schemas.microsoft.com/office/drawing/2014/main" id="{60AE07CB-47CF-40E0-96D8-F007F620CE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17694" y="13481897"/>
          <a:ext cx="825500" cy="427124"/>
        </a:xfrm>
        <a:prstGeom prst="rect">
          <a:avLst/>
        </a:prstGeom>
      </xdr:spPr>
    </xdr:pic>
    <xdr:clientData/>
  </xdr:twoCellAnchor>
  <xdr:twoCellAnchor editAs="oneCell">
    <xdr:from>
      <xdr:col>3</xdr:col>
      <xdr:colOff>220980</xdr:colOff>
      <xdr:row>24</xdr:row>
      <xdr:rowOff>137160</xdr:rowOff>
    </xdr:from>
    <xdr:to>
      <xdr:col>5</xdr:col>
      <xdr:colOff>2956560</xdr:colOff>
      <xdr:row>26</xdr:row>
      <xdr:rowOff>238029</xdr:rowOff>
    </xdr:to>
    <xdr:pic>
      <xdr:nvPicPr>
        <xdr:cNvPr id="4" name="Picture 3">
          <a:extLst>
            <a:ext uri="{FF2B5EF4-FFF2-40B4-BE49-F238E27FC236}">
              <a16:creationId xmlns:a16="http://schemas.microsoft.com/office/drawing/2014/main" id="{DEDD3CFE-F968-DDC2-A1BD-35291ACDF9E4}"/>
            </a:ext>
          </a:extLst>
        </xdr:cNvPr>
        <xdr:cNvPicPr>
          <a:picLocks noChangeAspect="1"/>
        </xdr:cNvPicPr>
      </xdr:nvPicPr>
      <xdr:blipFill>
        <a:blip xmlns:r="http://schemas.openxmlformats.org/officeDocument/2006/relationships" r:embed="rId6"/>
        <a:stretch>
          <a:fillRect/>
        </a:stretch>
      </xdr:blipFill>
      <xdr:spPr>
        <a:xfrm>
          <a:off x="5836920" y="13632180"/>
          <a:ext cx="3482340" cy="1175289"/>
        </a:xfrm>
        <a:prstGeom prst="rect">
          <a:avLst/>
        </a:prstGeom>
      </xdr:spPr>
    </xdr:pic>
    <xdr:clientData/>
  </xdr:twoCellAnchor>
  <xdr:twoCellAnchor editAs="oneCell">
    <xdr:from>
      <xdr:col>10</xdr:col>
      <xdr:colOff>396241</xdr:colOff>
      <xdr:row>24</xdr:row>
      <xdr:rowOff>331053</xdr:rowOff>
    </xdr:from>
    <xdr:to>
      <xdr:col>10</xdr:col>
      <xdr:colOff>1287781</xdr:colOff>
      <xdr:row>26</xdr:row>
      <xdr:rowOff>148173</xdr:rowOff>
    </xdr:to>
    <xdr:pic>
      <xdr:nvPicPr>
        <xdr:cNvPr id="6" name="Picture 5">
          <a:extLst>
            <a:ext uri="{FF2B5EF4-FFF2-40B4-BE49-F238E27FC236}">
              <a16:creationId xmlns:a16="http://schemas.microsoft.com/office/drawing/2014/main" id="{3CCADFCF-AED4-E664-8FCB-71503DEFD3A3}"/>
            </a:ext>
          </a:extLst>
        </xdr:cNvPr>
        <xdr:cNvPicPr>
          <a:picLocks noChangeAspect="1"/>
        </xdr:cNvPicPr>
      </xdr:nvPicPr>
      <xdr:blipFill>
        <a:blip xmlns:r="http://schemas.openxmlformats.org/officeDocument/2006/relationships" r:embed="rId7"/>
        <a:stretch>
          <a:fillRect/>
        </a:stretch>
      </xdr:blipFill>
      <xdr:spPr>
        <a:xfrm>
          <a:off x="11064241" y="13826073"/>
          <a:ext cx="891540" cy="891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167640</xdr:colOff>
      <xdr:row>1</xdr:row>
      <xdr:rowOff>121920</xdr:rowOff>
    </xdr:from>
    <xdr:to>
      <xdr:col>1</xdr:col>
      <xdr:colOff>3257550</xdr:colOff>
      <xdr:row>1</xdr:row>
      <xdr:rowOff>1200150</xdr:rowOff>
    </xdr:to>
    <xdr:pic>
      <xdr:nvPicPr>
        <xdr:cNvPr id="1342" name="Picture 3">
          <a:hlinkClick xmlns:r="http://schemas.openxmlformats.org/officeDocument/2006/relationships" r:id="rId1"/>
          <a:extLst>
            <a:ext uri="{FF2B5EF4-FFF2-40B4-BE49-F238E27FC236}">
              <a16:creationId xmlns:a16="http://schemas.microsoft.com/office/drawing/2014/main" id="{00000000-0008-0000-0000-00003E0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0540" y="350520"/>
          <a:ext cx="3086100" cy="108204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4</xdr:col>
      <xdr:colOff>248388</xdr:colOff>
      <xdr:row>22</xdr:row>
      <xdr:rowOff>57386</xdr:rowOff>
    </xdr:from>
    <xdr:to>
      <xdr:col>5</xdr:col>
      <xdr:colOff>247387</xdr:colOff>
      <xdr:row>22</xdr:row>
      <xdr:rowOff>358140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6332725" y="6472182"/>
          <a:ext cx="313635" cy="304564"/>
        </a:xfrm>
        <a:prstGeom prst="rect">
          <a:avLst/>
        </a:prstGeom>
      </xdr:spPr>
    </xdr:pic>
    <xdr:clientData/>
  </xdr:twoCellAnchor>
  <xdr:twoCellAnchor editAs="oneCell">
    <xdr:from>
      <xdr:col>1</xdr:col>
      <xdr:colOff>28575</xdr:colOff>
      <xdr:row>6</xdr:row>
      <xdr:rowOff>238125</xdr:rowOff>
    </xdr:from>
    <xdr:to>
      <xdr:col>1</xdr:col>
      <xdr:colOff>359800</xdr:colOff>
      <xdr:row>7</xdr:row>
      <xdr:rowOff>266465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0669" t="28114" r="21278" b="64029"/>
        <a:stretch/>
      </xdr:blipFill>
      <xdr:spPr>
        <a:xfrm>
          <a:off x="361950" y="2847975"/>
          <a:ext cx="312181" cy="304564"/>
        </a:xfrm>
        <a:prstGeom prst="rect">
          <a:avLst/>
        </a:prstGeom>
      </xdr:spPr>
    </xdr:pic>
    <xdr:clientData/>
  </xdr:twoCellAnchor>
  <xdr:twoCellAnchor editAs="oneCell">
    <xdr:from>
      <xdr:col>1</xdr:col>
      <xdr:colOff>9525</xdr:colOff>
      <xdr:row>30</xdr:row>
      <xdr:rowOff>38100</xdr:rowOff>
    </xdr:from>
    <xdr:to>
      <xdr:col>1</xdr:col>
      <xdr:colOff>325701</xdr:colOff>
      <xdr:row>30</xdr:row>
      <xdr:rowOff>342664</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42900" y="8324850"/>
          <a:ext cx="312181" cy="304564"/>
        </a:xfrm>
        <a:prstGeom prst="rect">
          <a:avLst/>
        </a:prstGeom>
      </xdr:spPr>
    </xdr:pic>
    <xdr:clientData/>
  </xdr:twoCellAnchor>
  <xdr:twoCellAnchor editAs="oneCell">
    <xdr:from>
      <xdr:col>1</xdr:col>
      <xdr:colOff>9525</xdr:colOff>
      <xdr:row>22</xdr:row>
      <xdr:rowOff>57150</xdr:rowOff>
    </xdr:from>
    <xdr:to>
      <xdr:col>1</xdr:col>
      <xdr:colOff>325701</xdr:colOff>
      <xdr:row>22</xdr:row>
      <xdr:rowOff>365524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42900" y="6419850"/>
          <a:ext cx="312181" cy="304564"/>
        </a:xfrm>
        <a:prstGeom prst="rect">
          <a:avLst/>
        </a:prstGeom>
      </xdr:spPr>
    </xdr:pic>
    <xdr:clientData/>
  </xdr:twoCellAnchor>
  <xdr:twoCellAnchor editAs="oneCell">
    <xdr:from>
      <xdr:col>1</xdr:col>
      <xdr:colOff>28575</xdr:colOff>
      <xdr:row>5</xdr:row>
      <xdr:rowOff>266700</xdr:rowOff>
    </xdr:from>
    <xdr:to>
      <xdr:col>1</xdr:col>
      <xdr:colOff>359800</xdr:colOff>
      <xdr:row>7</xdr:row>
      <xdr:rowOff>22624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853" t="13616" r="46094" b="78527"/>
        <a:stretch/>
      </xdr:blipFill>
      <xdr:spPr>
        <a:xfrm>
          <a:off x="361950" y="2600325"/>
          <a:ext cx="312181" cy="304564"/>
        </a:xfrm>
        <a:prstGeom prst="rect">
          <a:avLst/>
        </a:prstGeom>
      </xdr:spPr>
    </xdr:pic>
    <xdr:clientData/>
  </xdr:twoCellAnchor>
  <xdr:twoCellAnchor editAs="oneCell">
    <xdr:from>
      <xdr:col>1</xdr:col>
      <xdr:colOff>19050</xdr:colOff>
      <xdr:row>8</xdr:row>
      <xdr:rowOff>257175</xdr:rowOff>
    </xdr:from>
    <xdr:to>
      <xdr:col>1</xdr:col>
      <xdr:colOff>327415</xdr:colOff>
      <xdr:row>10</xdr:row>
      <xdr:rowOff>16909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352425" y="3419475"/>
          <a:ext cx="312181" cy="304564"/>
        </a:xfrm>
        <a:prstGeom prst="rect">
          <a:avLst/>
        </a:prstGeom>
      </xdr:spPr>
    </xdr:pic>
    <xdr:clientData/>
  </xdr:twoCellAnchor>
  <xdr:twoCellAnchor editAs="oneCell">
    <xdr:from>
      <xdr:col>1</xdr:col>
      <xdr:colOff>38100</xdr:colOff>
      <xdr:row>7</xdr:row>
      <xdr:rowOff>247650</xdr:rowOff>
    </xdr:from>
    <xdr:to>
      <xdr:col>1</xdr:col>
      <xdr:colOff>361699</xdr:colOff>
      <xdr:row>9</xdr:row>
      <xdr:rowOff>1670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71161" t="56863" r="20786" b="35280"/>
        <a:stretch/>
      </xdr:blipFill>
      <xdr:spPr>
        <a:xfrm>
          <a:off x="371475" y="3133725"/>
          <a:ext cx="312181" cy="304564"/>
        </a:xfrm>
        <a:prstGeom prst="rect">
          <a:avLst/>
        </a:prstGeom>
      </xdr:spPr>
    </xdr:pic>
    <xdr:clientData/>
  </xdr:twoCellAnchor>
  <xdr:twoCellAnchor editAs="oneCell">
    <xdr:from>
      <xdr:col>4</xdr:col>
      <xdr:colOff>253909</xdr:colOff>
      <xdr:row>28</xdr:row>
      <xdr:rowOff>171255</xdr:rowOff>
    </xdr:from>
    <xdr:to>
      <xdr:col>5</xdr:col>
      <xdr:colOff>254486</xdr:colOff>
      <xdr:row>30</xdr:row>
      <xdr:rowOff>102439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45608" t="71606" r="46339" b="20537"/>
        <a:stretch/>
      </xdr:blipFill>
      <xdr:spPr>
        <a:xfrm>
          <a:off x="6321334" y="7838880"/>
          <a:ext cx="295852" cy="312184"/>
        </a:xfrm>
        <a:prstGeom prst="rect">
          <a:avLst/>
        </a:prstGeom>
      </xdr:spPr>
    </xdr:pic>
    <xdr:clientData/>
  </xdr:twoCellAnchor>
  <xdr:twoCellAnchor editAs="oneCell">
    <xdr:from>
      <xdr:col>4</xdr:col>
      <xdr:colOff>237347</xdr:colOff>
      <xdr:row>34</xdr:row>
      <xdr:rowOff>152789</xdr:rowOff>
    </xdr:from>
    <xdr:to>
      <xdr:col>5</xdr:col>
      <xdr:colOff>241683</xdr:colOff>
      <xdr:row>36</xdr:row>
      <xdr:rowOff>87433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6304772" y="9172964"/>
          <a:ext cx="299611" cy="315644"/>
        </a:xfrm>
        <a:prstGeom prst="rect">
          <a:avLst/>
        </a:prstGeom>
      </xdr:spPr>
    </xdr:pic>
    <xdr:clientData/>
  </xdr:twoCellAnchor>
  <xdr:twoCellAnchor editAs="oneCell">
    <xdr:from>
      <xdr:col>1</xdr:col>
      <xdr:colOff>28575</xdr:colOff>
      <xdr:row>10</xdr:row>
      <xdr:rowOff>0</xdr:rowOff>
    </xdr:from>
    <xdr:to>
      <xdr:col>1</xdr:col>
      <xdr:colOff>359800</xdr:colOff>
      <xdr:row>11</xdr:row>
      <xdr:rowOff>18814</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61950" y="3714750"/>
          <a:ext cx="312181" cy="304564"/>
        </a:xfrm>
        <a:prstGeom prst="rect">
          <a:avLst/>
        </a:prstGeom>
      </xdr:spPr>
    </xdr:pic>
    <xdr:clientData/>
  </xdr:twoCellAnchor>
  <xdr:twoCellAnchor editAs="oneCell">
    <xdr:from>
      <xdr:col>1</xdr:col>
      <xdr:colOff>19050</xdr:colOff>
      <xdr:row>11</xdr:row>
      <xdr:rowOff>0</xdr:rowOff>
    </xdr:from>
    <xdr:to>
      <xdr:col>1</xdr:col>
      <xdr:colOff>327415</xdr:colOff>
      <xdr:row>12</xdr:row>
      <xdr:rowOff>18814</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546" t="28604" r="71401" b="63539"/>
        <a:stretch/>
      </xdr:blipFill>
      <xdr:spPr>
        <a:xfrm>
          <a:off x="352425" y="3990975"/>
          <a:ext cx="312181" cy="304564"/>
        </a:xfrm>
        <a:prstGeom prst="rect">
          <a:avLst/>
        </a:prstGeom>
      </xdr:spPr>
    </xdr:pic>
    <xdr:clientData/>
  </xdr:twoCellAnchor>
  <xdr:twoCellAnchor>
    <xdr:from>
      <xdr:col>4</xdr:col>
      <xdr:colOff>195793</xdr:colOff>
      <xdr:row>4</xdr:row>
      <xdr:rowOff>77754</xdr:rowOff>
    </xdr:from>
    <xdr:to>
      <xdr:col>10</xdr:col>
      <xdr:colOff>1238251</xdr:colOff>
      <xdr:row>13</xdr:row>
      <xdr:rowOff>142875</xdr:rowOff>
    </xdr:to>
    <xdr:graphicFrame macro="">
      <xdr:nvGraphicFramePr>
        <xdr:cNvPr id="4" name="Chart 3">
          <a:extLst>
            <a:ext uri="{FF2B5EF4-FFF2-40B4-BE49-F238E27FC236}">
              <a16:creationId xmlns:a16="http://schemas.microsoft.com/office/drawing/2014/main" id="{C7733A92-319D-45F6-8BDA-E88404644F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323850</xdr:colOff>
      <xdr:row>37</xdr:row>
      <xdr:rowOff>95250</xdr:rowOff>
    </xdr:from>
    <xdr:ext cx="323605" cy="304564"/>
    <xdr:pic>
      <xdr:nvPicPr>
        <xdr:cNvPr id="27" name="Picture 26">
          <a:extLst>
            <a:ext uri="{FF2B5EF4-FFF2-40B4-BE49-F238E27FC236}">
              <a16:creationId xmlns:a16="http://schemas.microsoft.com/office/drawing/2014/main" id="{C57AB83E-ED1F-4EE4-A1C6-0F092FF073F1}"/>
            </a:ext>
          </a:extLst>
        </xdr:cNvPr>
        <xdr:cNvPicPr>
          <a:picLocks noChangeAspect="1"/>
        </xdr:cNvPicPr>
      </xdr:nvPicPr>
      <xdr:blipFill rotWithShape="1">
        <a:blip xmlns:r="http://schemas.openxmlformats.org/officeDocument/2006/relationships" r:embed="rId3">
          <a:duotone>
            <a:srgbClr val="FF9900">
              <a:shade val="45000"/>
              <a:satMod val="135000"/>
            </a:srgbClr>
            <a:prstClr val="white"/>
          </a:duotone>
        </a:blip>
        <a:srcRect l="20792" t="57108" r="71155" b="35035"/>
        <a:stretch/>
      </xdr:blipFill>
      <xdr:spPr>
        <a:xfrm>
          <a:off x="323850" y="9686925"/>
          <a:ext cx="323605" cy="304564"/>
        </a:xfrm>
        <a:prstGeom prst="rect">
          <a:avLst/>
        </a:prstGeom>
      </xdr:spPr>
    </xdr:pic>
    <xdr:clientData/>
  </xdr:oneCellAnchor>
  <xdr:twoCellAnchor editAs="oneCell">
    <xdr:from>
      <xdr:col>1</xdr:col>
      <xdr:colOff>71438</xdr:colOff>
      <xdr:row>4</xdr:row>
      <xdr:rowOff>59531</xdr:rowOff>
    </xdr:from>
    <xdr:to>
      <xdr:col>1</xdr:col>
      <xdr:colOff>326571</xdr:colOff>
      <xdr:row>5</xdr:row>
      <xdr:rowOff>251732</xdr:rowOff>
    </xdr:to>
    <xdr:pic>
      <xdr:nvPicPr>
        <xdr:cNvPr id="25" name="Graphic 1" descr="Meeting">
          <a:extLst>
            <a:ext uri="{FF2B5EF4-FFF2-40B4-BE49-F238E27FC236}">
              <a16:creationId xmlns:a16="http://schemas.microsoft.com/office/drawing/2014/main" id="{A6AD0FC0-3653-47C8-8C68-CFF7EE66BA5D}"/>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04813" y="2012156"/>
          <a:ext cx="255133" cy="267040"/>
        </a:xfrm>
        <a:prstGeom prst="rect">
          <a:avLst/>
        </a:prstGeom>
      </xdr:spPr>
    </xdr:pic>
    <xdr:clientData/>
  </xdr:twoCellAnchor>
  <xdr:twoCellAnchor editAs="oneCell">
    <xdr:from>
      <xdr:col>1</xdr:col>
      <xdr:colOff>41413</xdr:colOff>
      <xdr:row>15</xdr:row>
      <xdr:rowOff>132522</xdr:rowOff>
    </xdr:from>
    <xdr:to>
      <xdr:col>1</xdr:col>
      <xdr:colOff>296546</xdr:colOff>
      <xdr:row>16</xdr:row>
      <xdr:rowOff>1700</xdr:rowOff>
    </xdr:to>
    <xdr:pic>
      <xdr:nvPicPr>
        <xdr:cNvPr id="28" name="Graphic 1" descr="Meeting">
          <a:extLst>
            <a:ext uri="{FF2B5EF4-FFF2-40B4-BE49-F238E27FC236}">
              <a16:creationId xmlns:a16="http://schemas.microsoft.com/office/drawing/2014/main" id="{1613D1F3-1D04-4625-B1F5-D1B5941395DF}"/>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72717" y="4886739"/>
          <a:ext cx="255133" cy="2667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137160</xdr:colOff>
      <xdr:row>1</xdr:row>
      <xdr:rowOff>137160</xdr:rowOff>
    </xdr:from>
    <xdr:to>
      <xdr:col>2</xdr:col>
      <xdr:colOff>2701289</xdr:colOff>
      <xdr:row>1</xdr:row>
      <xdr:rowOff>1253490</xdr:rowOff>
    </xdr:to>
    <xdr:pic>
      <xdr:nvPicPr>
        <xdr:cNvPr id="2340" name="Picture 1">
          <a:hlinkClick xmlns:r="http://schemas.openxmlformats.org/officeDocument/2006/relationships" r:id="rId1"/>
          <a:extLst>
            <a:ext uri="{FF2B5EF4-FFF2-40B4-BE49-F238E27FC236}">
              <a16:creationId xmlns:a16="http://schemas.microsoft.com/office/drawing/2014/main" id="{00000000-0008-0000-0100-000024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060" y="365760"/>
          <a:ext cx="3086100" cy="10896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45720</xdr:colOff>
      <xdr:row>12</xdr:row>
      <xdr:rowOff>60960</xdr:rowOff>
    </xdr:from>
    <xdr:to>
      <xdr:col>1</xdr:col>
      <xdr:colOff>491490</xdr:colOff>
      <xdr:row>13</xdr:row>
      <xdr:rowOff>34291</xdr:rowOff>
    </xdr:to>
    <xdr:pic>
      <xdr:nvPicPr>
        <xdr:cNvPr id="2342" name="Picture 12">
          <a:extLst>
            <a:ext uri="{FF2B5EF4-FFF2-40B4-BE49-F238E27FC236}">
              <a16:creationId xmlns:a16="http://schemas.microsoft.com/office/drawing/2014/main" id="{00000000-0008-0000-0100-0000260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388620" y="8359140"/>
          <a:ext cx="441960" cy="4419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22</xdr:row>
      <xdr:rowOff>9524</xdr:rowOff>
    </xdr:from>
    <xdr:to>
      <xdr:col>2</xdr:col>
      <xdr:colOff>1473</xdr:colOff>
      <xdr:row>23</xdr:row>
      <xdr:rowOff>72391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70669" t="28114" r="21278" b="64029"/>
        <a:stretch/>
      </xdr:blipFill>
      <xdr:spPr>
        <a:xfrm>
          <a:off x="371475" y="14630399"/>
          <a:ext cx="468631" cy="457201"/>
        </a:xfrm>
        <a:prstGeom prst="rect">
          <a:avLst/>
        </a:prstGeom>
      </xdr:spPr>
    </xdr:pic>
    <xdr:clientData/>
  </xdr:twoCellAnchor>
  <xdr:twoCellAnchor editAs="oneCell">
    <xdr:from>
      <xdr:col>1</xdr:col>
      <xdr:colOff>47624</xdr:colOff>
      <xdr:row>39</xdr:row>
      <xdr:rowOff>57150</xdr:rowOff>
    </xdr:from>
    <xdr:to>
      <xdr:col>2</xdr:col>
      <xdr:colOff>748</xdr:colOff>
      <xdr:row>40</xdr:row>
      <xdr:rowOff>34289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45878" t="71844" r="46657" b="20692"/>
        <a:stretch/>
      </xdr:blipFill>
      <xdr:spPr>
        <a:xfrm>
          <a:off x="380999" y="27146250"/>
          <a:ext cx="457199" cy="457199"/>
        </a:xfrm>
        <a:prstGeom prst="rect">
          <a:avLst/>
        </a:prstGeom>
      </xdr:spPr>
    </xdr:pic>
    <xdr:clientData/>
  </xdr:twoCellAnchor>
  <xdr:twoCellAnchor editAs="oneCell">
    <xdr:from>
      <xdr:col>1</xdr:col>
      <xdr:colOff>19050</xdr:colOff>
      <xdr:row>53</xdr:row>
      <xdr:rowOff>38100</xdr:rowOff>
    </xdr:from>
    <xdr:to>
      <xdr:col>1</xdr:col>
      <xdr:colOff>491490</xdr:colOff>
      <xdr:row>54</xdr:row>
      <xdr:rowOff>1</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4">
          <a:duotone>
            <a:srgbClr val="FF9900">
              <a:shade val="45000"/>
              <a:satMod val="135000"/>
            </a:srgbClr>
            <a:prstClr val="white"/>
          </a:duotone>
        </a:blip>
        <a:srcRect l="20776" t="28703" r="71957" b="64029"/>
        <a:stretch/>
      </xdr:blipFill>
      <xdr:spPr>
        <a:xfrm>
          <a:off x="352425" y="34385250"/>
          <a:ext cx="457200" cy="457200"/>
        </a:xfrm>
        <a:prstGeom prst="rect">
          <a:avLst/>
        </a:prstGeom>
      </xdr:spPr>
    </xdr:pic>
    <xdr:clientData/>
  </xdr:twoCellAnchor>
  <xdr:twoCellAnchor editAs="oneCell">
    <xdr:from>
      <xdr:col>1</xdr:col>
      <xdr:colOff>30480</xdr:colOff>
      <xdr:row>30</xdr:row>
      <xdr:rowOff>45720</xdr:rowOff>
    </xdr:from>
    <xdr:to>
      <xdr:col>1</xdr:col>
      <xdr:colOff>457200</xdr:colOff>
      <xdr:row>31</xdr:row>
      <xdr:rowOff>38100</xdr:rowOff>
    </xdr:to>
    <xdr:pic>
      <xdr:nvPicPr>
        <xdr:cNvPr id="2346" name="Picture 19">
          <a:extLst>
            <a:ext uri="{FF2B5EF4-FFF2-40B4-BE49-F238E27FC236}">
              <a16:creationId xmlns:a16="http://schemas.microsoft.com/office/drawing/2014/main" id="{00000000-0008-0000-0100-00002A0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373380" y="20132040"/>
          <a:ext cx="426720" cy="4876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60960</xdr:colOff>
      <xdr:row>46</xdr:row>
      <xdr:rowOff>22860</xdr:rowOff>
    </xdr:from>
    <xdr:to>
      <xdr:col>1</xdr:col>
      <xdr:colOff>511628</xdr:colOff>
      <xdr:row>47</xdr:row>
      <xdr:rowOff>34289</xdr:rowOff>
    </xdr:to>
    <xdr:pic>
      <xdr:nvPicPr>
        <xdr:cNvPr id="2347" name="Picture 20">
          <a:extLst>
            <a:ext uri="{FF2B5EF4-FFF2-40B4-BE49-F238E27FC236}">
              <a16:creationId xmlns:a16="http://schemas.microsoft.com/office/drawing/2014/main" id="{00000000-0008-0000-0100-00002B0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21169" t="56793" r="71957" b="35350"/>
        <a:stretch>
          <a:fillRect/>
        </a:stretch>
      </xdr:blipFill>
      <xdr:spPr bwMode="auto">
        <a:xfrm>
          <a:off x="403860" y="30952440"/>
          <a:ext cx="441960" cy="5029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104775</xdr:rowOff>
    </xdr:from>
    <xdr:to>
      <xdr:col>1</xdr:col>
      <xdr:colOff>3122295</xdr:colOff>
      <xdr:row>1</xdr:row>
      <xdr:rowOff>1194435</xdr:rowOff>
    </xdr:to>
    <xdr:pic>
      <xdr:nvPicPr>
        <xdr:cNvPr id="49" name="Picture 1">
          <a:hlinkClick xmlns:r="http://schemas.openxmlformats.org/officeDocument/2006/relationships" r:id="rId1"/>
          <a:extLst>
            <a:ext uri="{FF2B5EF4-FFF2-40B4-BE49-F238E27FC236}">
              <a16:creationId xmlns:a16="http://schemas.microsoft.com/office/drawing/2014/main" id="{2BDFE74D-349D-43F9-B25C-F7A1A7BEF0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5350" y="333375"/>
          <a:ext cx="3074670" cy="10896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142875</xdr:colOff>
      <xdr:row>3</xdr:row>
      <xdr:rowOff>285750</xdr:rowOff>
    </xdr:from>
    <xdr:to>
      <xdr:col>1</xdr:col>
      <xdr:colOff>584835</xdr:colOff>
      <xdr:row>3</xdr:row>
      <xdr:rowOff>727710</xdr:rowOff>
    </xdr:to>
    <xdr:pic>
      <xdr:nvPicPr>
        <xdr:cNvPr id="51" name="Picture 12">
          <a:extLst>
            <a:ext uri="{FF2B5EF4-FFF2-40B4-BE49-F238E27FC236}">
              <a16:creationId xmlns:a16="http://schemas.microsoft.com/office/drawing/2014/main" id="{80BDFAED-91A7-4D92-997D-73393924E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950" t="13690" r="46075" b="77982"/>
        <a:stretch>
          <a:fillRect/>
        </a:stretch>
      </xdr:blipFill>
      <xdr:spPr bwMode="auto">
        <a:xfrm>
          <a:off x="809625" y="2371725"/>
          <a:ext cx="441960" cy="4419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114300</xdr:colOff>
      <xdr:row>4</xdr:row>
      <xdr:rowOff>209550</xdr:rowOff>
    </xdr:from>
    <xdr:to>
      <xdr:col>1</xdr:col>
      <xdr:colOff>589829</xdr:colOff>
      <xdr:row>4</xdr:row>
      <xdr:rowOff>666790</xdr:rowOff>
    </xdr:to>
    <xdr:pic>
      <xdr:nvPicPr>
        <xdr:cNvPr id="65" name="Picture 64">
          <a:extLst>
            <a:ext uri="{FF2B5EF4-FFF2-40B4-BE49-F238E27FC236}">
              <a16:creationId xmlns:a16="http://schemas.microsoft.com/office/drawing/2014/main" id="{EC884FE1-4C99-4823-B04C-9956D8470439}"/>
            </a:ext>
          </a:extLst>
        </xdr:cNvPr>
        <xdr:cNvPicPr>
          <a:picLocks noChangeAspect="1"/>
        </xdr:cNvPicPr>
      </xdr:nvPicPr>
      <xdr:blipFill>
        <a:blip xmlns:r="http://schemas.openxmlformats.org/officeDocument/2006/relationships" r:embed="rId4"/>
        <a:stretch>
          <a:fillRect/>
        </a:stretch>
      </xdr:blipFill>
      <xdr:spPr>
        <a:xfrm>
          <a:off x="781050" y="3200400"/>
          <a:ext cx="475529" cy="457240"/>
        </a:xfrm>
        <a:prstGeom prst="rect">
          <a:avLst/>
        </a:prstGeom>
      </xdr:spPr>
    </xdr:pic>
    <xdr:clientData/>
  </xdr:twoCellAnchor>
  <xdr:twoCellAnchor editAs="oneCell">
    <xdr:from>
      <xdr:col>1</xdr:col>
      <xdr:colOff>171450</xdr:colOff>
      <xdr:row>5</xdr:row>
      <xdr:rowOff>657225</xdr:rowOff>
    </xdr:from>
    <xdr:to>
      <xdr:col>1</xdr:col>
      <xdr:colOff>598170</xdr:colOff>
      <xdr:row>5</xdr:row>
      <xdr:rowOff>1144905</xdr:rowOff>
    </xdr:to>
    <xdr:pic>
      <xdr:nvPicPr>
        <xdr:cNvPr id="68" name="Picture 19">
          <a:extLst>
            <a:ext uri="{FF2B5EF4-FFF2-40B4-BE49-F238E27FC236}">
              <a16:creationId xmlns:a16="http://schemas.microsoft.com/office/drawing/2014/main" id="{22A38F05-017D-417B-B69C-FA25CCBB01A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1259" t="57382" r="22064" b="34956"/>
        <a:stretch>
          <a:fillRect/>
        </a:stretch>
      </xdr:blipFill>
      <xdr:spPr bwMode="auto">
        <a:xfrm>
          <a:off x="838200" y="4486275"/>
          <a:ext cx="426720" cy="48768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95250</xdr:colOff>
      <xdr:row>6</xdr:row>
      <xdr:rowOff>495300</xdr:rowOff>
    </xdr:from>
    <xdr:to>
      <xdr:col>1</xdr:col>
      <xdr:colOff>558164</xdr:colOff>
      <xdr:row>6</xdr:row>
      <xdr:rowOff>952499</xdr:rowOff>
    </xdr:to>
    <xdr:pic>
      <xdr:nvPicPr>
        <xdr:cNvPr id="69" name="Picture 68">
          <a:extLst>
            <a:ext uri="{FF2B5EF4-FFF2-40B4-BE49-F238E27FC236}">
              <a16:creationId xmlns:a16="http://schemas.microsoft.com/office/drawing/2014/main" id="{4C363597-3618-4006-A5F8-A2D2035C1D14}"/>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45878" t="71844" r="46657" b="20692"/>
        <a:stretch/>
      </xdr:blipFill>
      <xdr:spPr>
        <a:xfrm>
          <a:off x="762000" y="7058025"/>
          <a:ext cx="462914" cy="457199"/>
        </a:xfrm>
        <a:prstGeom prst="rect">
          <a:avLst/>
        </a:prstGeom>
      </xdr:spPr>
    </xdr:pic>
    <xdr:clientData/>
  </xdr:twoCellAnchor>
  <xdr:twoCellAnchor editAs="oneCell">
    <xdr:from>
      <xdr:col>1</xdr:col>
      <xdr:colOff>104775</xdr:colOff>
      <xdr:row>7</xdr:row>
      <xdr:rowOff>219075</xdr:rowOff>
    </xdr:from>
    <xdr:to>
      <xdr:col>1</xdr:col>
      <xdr:colOff>546735</xdr:colOff>
      <xdr:row>7</xdr:row>
      <xdr:rowOff>721995</xdr:rowOff>
    </xdr:to>
    <xdr:pic>
      <xdr:nvPicPr>
        <xdr:cNvPr id="70" name="Picture 20">
          <a:extLst>
            <a:ext uri="{FF2B5EF4-FFF2-40B4-BE49-F238E27FC236}">
              <a16:creationId xmlns:a16="http://schemas.microsoft.com/office/drawing/2014/main" id="{5C77F7A6-22D7-4BD0-BF21-FCE7616C9D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1169" t="56793" r="71957" b="35350"/>
        <a:stretch>
          <a:fillRect/>
        </a:stretch>
      </xdr:blipFill>
      <xdr:spPr bwMode="auto">
        <a:xfrm>
          <a:off x="771525" y="6572250"/>
          <a:ext cx="441960" cy="5029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38100</xdr:colOff>
      <xdr:row>8</xdr:row>
      <xdr:rowOff>609600</xdr:rowOff>
    </xdr:from>
    <xdr:to>
      <xdr:col>1</xdr:col>
      <xdr:colOff>502920</xdr:colOff>
      <xdr:row>8</xdr:row>
      <xdr:rowOff>1066800</xdr:rowOff>
    </xdr:to>
    <xdr:pic>
      <xdr:nvPicPr>
        <xdr:cNvPr id="9" name="Picture 8">
          <a:extLst>
            <a:ext uri="{FF2B5EF4-FFF2-40B4-BE49-F238E27FC236}">
              <a16:creationId xmlns:a16="http://schemas.microsoft.com/office/drawing/2014/main" id="{E6FD4F61-C013-4674-8BFC-29C23541FF6E}"/>
            </a:ext>
          </a:extLst>
        </xdr:cNvPr>
        <xdr:cNvPicPr>
          <a:picLocks noChangeAspect="1"/>
        </xdr:cNvPicPr>
      </xdr:nvPicPr>
      <xdr:blipFill rotWithShape="1">
        <a:blip xmlns:r="http://schemas.openxmlformats.org/officeDocument/2006/relationships" r:embed="rId6">
          <a:duotone>
            <a:srgbClr val="FF9900">
              <a:shade val="45000"/>
              <a:satMod val="135000"/>
            </a:srgbClr>
            <a:prstClr val="white"/>
          </a:duotone>
        </a:blip>
        <a:srcRect l="20776" t="28703" r="71957" b="64029"/>
        <a:stretch/>
      </xdr:blipFill>
      <xdr:spPr>
        <a:xfrm>
          <a:off x="704850" y="9886950"/>
          <a:ext cx="464820" cy="4572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rew Corbyn" id="{4EAFA8D8-3A08-4ACC-A694-81B48F771831}" userId="fc055c598e2b39cb" providerId="Windows Live"/>
  <person displayName="Rebecca Rhodes" id="{2DFA2280-834F-43DA-9A2C-7E77B10440BC}" userId="S::r.rhodes@gogla.org::a686b27f-05e3-4fc1-be06-929dd031e84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22" dT="2019-12-06T16:42:59.64" personId="{4EAFA8D8-3A08-4ACC-A694-81B48F771831}" id="{33A7D8A1-C01D-4547-86C4-55251AEC9094}">
    <text>Changes from version 1:
1. The column 'Supporting evidence / documentation' has been added to the Self-Assessment tab.
2. The terminology has been updated, "provider" was changed to "company" throughout.
Note: The definition of the indicators or scoring criteria has not changed.</text>
  </threadedComment>
  <threadedComment ref="G22" dT="2024-02-13T14:50:04.02" personId="{2DFA2280-834F-43DA-9A2C-7E77B10440BC}" id="{4B00B21A-AE7A-45FD-970A-ADA6D28644A8}" parentId="{33A7D8A1-C01D-4547-86C4-55251AEC9094}">
    <text>V3.0. Full review of indicators with lessons from the industry. Clarifications made to some indicators, in particular in relation to gender inclusion and data privacy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7941E"/>
  </sheetPr>
  <dimension ref="B1:O59"/>
  <sheetViews>
    <sheetView topLeftCell="A12" zoomScaleNormal="100" zoomScalePageLayoutView="90" workbookViewId="0">
      <selection activeCell="M25" sqref="M25"/>
    </sheetView>
  </sheetViews>
  <sheetFormatPr defaultColWidth="9.33203125" defaultRowHeight="13.8"/>
  <cols>
    <col min="1" max="1" width="2.109375" style="1" customWidth="1"/>
    <col min="2" max="2" width="58.33203125" style="1" customWidth="1"/>
    <col min="3" max="3" width="21.44140625" style="1" customWidth="1"/>
    <col min="4" max="4" width="6.44140625" style="1" customWidth="1"/>
    <col min="5" max="5" width="4.44140625" style="1" customWidth="1"/>
    <col min="6" max="6" width="53" style="1" customWidth="1"/>
    <col min="7" max="10" width="2.44140625" style="1" customWidth="1"/>
    <col min="11" max="11" width="21.44140625" style="1" customWidth="1"/>
    <col min="12" max="12" width="7.44140625" style="1" customWidth="1"/>
    <col min="13" max="14" width="9.33203125" style="1"/>
    <col min="15" max="15" width="64" style="1" customWidth="1"/>
    <col min="16" max="16384" width="9.33203125" style="1"/>
  </cols>
  <sheetData>
    <row r="1" spans="2:15" ht="6.6" customHeight="1"/>
    <row r="2" spans="2:15" ht="108.75" customHeight="1">
      <c r="B2" s="77"/>
      <c r="C2" s="78" t="s">
        <v>128</v>
      </c>
      <c r="D2" s="77"/>
      <c r="E2" s="77"/>
      <c r="F2" s="77"/>
      <c r="G2" s="77"/>
      <c r="H2" s="77"/>
      <c r="I2" s="77"/>
      <c r="J2" s="77"/>
      <c r="K2" s="77"/>
      <c r="L2" s="77"/>
    </row>
    <row r="3" spans="2:15" ht="31.2" customHeight="1">
      <c r="B3" s="79" t="s">
        <v>136</v>
      </c>
      <c r="C3" s="38"/>
      <c r="D3" s="80"/>
      <c r="E3" s="80"/>
      <c r="F3" s="80"/>
      <c r="G3" s="80"/>
      <c r="H3" s="80"/>
      <c r="I3" s="80"/>
      <c r="J3" s="80"/>
      <c r="K3" s="80"/>
      <c r="L3" s="80"/>
    </row>
    <row r="4" spans="2:15" s="3" customFormat="1" ht="42.6" customHeight="1">
      <c r="B4" s="81" t="s">
        <v>178</v>
      </c>
      <c r="C4" s="82"/>
      <c r="D4" s="82"/>
      <c r="E4" s="82"/>
      <c r="F4" s="82"/>
      <c r="G4" s="82"/>
      <c r="H4" s="82"/>
      <c r="I4" s="82"/>
      <c r="J4" s="82"/>
      <c r="K4" s="82"/>
      <c r="L4" s="82"/>
      <c r="O4"/>
    </row>
    <row r="5" spans="2:15" s="3" customFormat="1" ht="55.2" customHeight="1">
      <c r="B5" s="71" t="s">
        <v>174</v>
      </c>
      <c r="C5" s="72"/>
      <c r="D5" s="72"/>
      <c r="E5" s="72"/>
      <c r="F5" s="72"/>
      <c r="G5" s="72"/>
      <c r="H5" s="72"/>
      <c r="I5" s="72"/>
      <c r="J5" s="72"/>
      <c r="K5" s="72"/>
      <c r="L5" s="73"/>
    </row>
    <row r="6" spans="2:15" ht="54.6" customHeight="1">
      <c r="B6" s="71" t="s">
        <v>175</v>
      </c>
      <c r="C6" s="72"/>
      <c r="D6" s="72"/>
      <c r="E6" s="72"/>
      <c r="F6" s="72"/>
      <c r="G6" s="72"/>
      <c r="H6" s="72"/>
      <c r="I6" s="72"/>
      <c r="J6" s="72"/>
      <c r="K6" s="72"/>
      <c r="L6" s="73"/>
    </row>
    <row r="7" spans="2:15" ht="116.25" customHeight="1">
      <c r="B7" s="71" t="s">
        <v>176</v>
      </c>
      <c r="C7" s="72"/>
      <c r="D7" s="72"/>
      <c r="E7" s="72"/>
      <c r="F7" s="72"/>
      <c r="G7" s="72"/>
      <c r="H7" s="72"/>
      <c r="I7" s="72"/>
      <c r="J7" s="72"/>
      <c r="K7" s="72"/>
      <c r="L7" s="73"/>
    </row>
    <row r="8" spans="2:15" ht="63" customHeight="1">
      <c r="B8" s="74" t="s">
        <v>177</v>
      </c>
      <c r="C8" s="75"/>
      <c r="D8" s="75"/>
      <c r="E8" s="75"/>
      <c r="F8" s="75"/>
      <c r="G8" s="75"/>
      <c r="H8" s="75"/>
      <c r="I8" s="75"/>
      <c r="J8" s="75"/>
      <c r="K8" s="75"/>
      <c r="L8" s="76"/>
    </row>
    <row r="9" spans="2:15" ht="24" customHeight="1">
      <c r="B9" s="61" t="s">
        <v>129</v>
      </c>
      <c r="C9" s="62"/>
      <c r="D9" s="63"/>
      <c r="E9" s="63"/>
      <c r="F9" s="63"/>
      <c r="G9" s="63"/>
      <c r="H9" s="63"/>
      <c r="I9" s="63"/>
      <c r="J9" s="63"/>
      <c r="K9" s="63"/>
      <c r="L9" s="64"/>
    </row>
    <row r="10" spans="2:15" ht="47.4" customHeight="1">
      <c r="B10" s="83" t="s">
        <v>186</v>
      </c>
      <c r="C10" s="84"/>
      <c r="D10" s="85"/>
      <c r="E10" s="86"/>
      <c r="F10" s="43"/>
      <c r="G10" s="44"/>
      <c r="H10" s="44"/>
      <c r="I10" s="44"/>
      <c r="J10" s="44"/>
      <c r="K10" s="44"/>
      <c r="L10" s="45"/>
    </row>
    <row r="11" spans="2:15" ht="45.6" customHeight="1">
      <c r="B11" s="87" t="s">
        <v>179</v>
      </c>
      <c r="C11" s="88"/>
      <c r="D11" s="88"/>
      <c r="E11" s="89"/>
      <c r="F11" s="46"/>
      <c r="G11" s="47"/>
      <c r="H11" s="47"/>
      <c r="I11" s="47"/>
      <c r="J11" s="47"/>
      <c r="K11" s="47"/>
      <c r="L11" s="48"/>
    </row>
    <row r="12" spans="2:15" ht="54" customHeight="1">
      <c r="B12" s="87" t="s">
        <v>180</v>
      </c>
      <c r="C12" s="88"/>
      <c r="D12" s="88"/>
      <c r="E12" s="89"/>
      <c r="F12" s="46"/>
      <c r="G12" s="47"/>
      <c r="H12" s="47"/>
      <c r="I12" s="47"/>
      <c r="J12" s="47"/>
      <c r="K12" s="47"/>
      <c r="L12" s="48"/>
    </row>
    <row r="13" spans="2:15" ht="59.4" customHeight="1">
      <c r="B13" s="87" t="s">
        <v>181</v>
      </c>
      <c r="C13" s="88"/>
      <c r="D13" s="88"/>
      <c r="E13" s="89"/>
      <c r="F13" s="46"/>
      <c r="G13" s="47"/>
      <c r="H13" s="47"/>
      <c r="I13" s="47"/>
      <c r="J13" s="47"/>
      <c r="K13" s="47"/>
      <c r="L13" s="48"/>
    </row>
    <row r="14" spans="2:15" ht="24" customHeight="1">
      <c r="B14" s="87" t="s">
        <v>182</v>
      </c>
      <c r="C14" s="88"/>
      <c r="D14" s="88"/>
      <c r="E14" s="89"/>
      <c r="F14" s="46"/>
      <c r="G14" s="47"/>
      <c r="H14" s="47"/>
      <c r="I14" s="47"/>
      <c r="J14" s="47"/>
      <c r="K14" s="47"/>
      <c r="L14" s="48"/>
    </row>
    <row r="15" spans="2:15" ht="33" customHeight="1">
      <c r="B15" s="87" t="s">
        <v>183</v>
      </c>
      <c r="C15" s="88"/>
      <c r="D15" s="88"/>
      <c r="E15" s="89"/>
      <c r="F15" s="46"/>
      <c r="G15" s="47"/>
      <c r="H15" s="47"/>
      <c r="I15" s="47"/>
      <c r="J15" s="47"/>
      <c r="K15" s="47"/>
      <c r="L15" s="48"/>
    </row>
    <row r="16" spans="2:15" ht="37.200000000000003" customHeight="1">
      <c r="B16" s="87" t="s">
        <v>184</v>
      </c>
      <c r="C16" s="88"/>
      <c r="D16" s="88"/>
      <c r="E16" s="89"/>
      <c r="F16" s="46"/>
      <c r="G16" s="47"/>
      <c r="H16" s="47"/>
      <c r="I16" s="47"/>
      <c r="J16" s="47"/>
      <c r="K16" s="47"/>
      <c r="L16" s="48"/>
    </row>
    <row r="17" spans="2:12" ht="72" customHeight="1">
      <c r="B17" s="87" t="s">
        <v>185</v>
      </c>
      <c r="C17" s="88"/>
      <c r="D17" s="88"/>
      <c r="E17" s="89"/>
      <c r="F17" s="46"/>
      <c r="G17" s="47"/>
      <c r="H17" s="47"/>
      <c r="I17" s="47"/>
      <c r="J17" s="47"/>
      <c r="K17" s="47"/>
      <c r="L17" s="48"/>
    </row>
    <row r="18" spans="2:12" ht="44.4" customHeight="1">
      <c r="B18" s="87" t="s">
        <v>134</v>
      </c>
      <c r="C18" s="88"/>
      <c r="D18" s="88"/>
      <c r="E18" s="89"/>
      <c r="F18" s="46"/>
      <c r="G18" s="47"/>
      <c r="H18" s="47"/>
      <c r="I18" s="47"/>
      <c r="J18" s="47"/>
      <c r="K18" s="47"/>
      <c r="L18" s="48"/>
    </row>
    <row r="19" spans="2:12" ht="24" customHeight="1">
      <c r="B19" s="87" t="s">
        <v>162</v>
      </c>
      <c r="C19" s="88"/>
      <c r="D19" s="88"/>
      <c r="E19" s="89"/>
      <c r="F19" s="46"/>
      <c r="G19" s="47"/>
      <c r="H19" s="47"/>
      <c r="I19" s="47"/>
      <c r="J19" s="47"/>
      <c r="K19" s="47"/>
      <c r="L19" s="48"/>
    </row>
    <row r="20" spans="2:12" ht="24" customHeight="1">
      <c r="B20" s="90" t="s">
        <v>130</v>
      </c>
      <c r="C20" s="91"/>
      <c r="D20" s="91"/>
      <c r="E20" s="92"/>
      <c r="F20" s="49"/>
      <c r="G20" s="50"/>
      <c r="H20" s="50"/>
      <c r="I20" s="50"/>
      <c r="J20" s="50"/>
      <c r="K20" s="50"/>
      <c r="L20" s="51"/>
    </row>
    <row r="21" spans="2:12" ht="24" customHeight="1">
      <c r="B21" s="65" t="s">
        <v>131</v>
      </c>
      <c r="C21" s="66"/>
      <c r="D21" s="66"/>
      <c r="E21" s="66"/>
      <c r="F21" s="66"/>
      <c r="G21" s="66"/>
      <c r="H21" s="66"/>
      <c r="I21" s="66"/>
      <c r="J21" s="66"/>
      <c r="K21" s="66"/>
      <c r="L21" s="67"/>
    </row>
    <row r="22" spans="2:12" ht="24" customHeight="1">
      <c r="B22" s="37" t="s">
        <v>132</v>
      </c>
      <c r="C22" s="42">
        <v>45323</v>
      </c>
      <c r="D22" s="42"/>
      <c r="E22" s="42"/>
      <c r="F22" s="263" t="s">
        <v>133</v>
      </c>
      <c r="G22" s="261">
        <v>3</v>
      </c>
      <c r="H22" s="261"/>
      <c r="I22" s="261"/>
      <c r="J22" s="261"/>
      <c r="K22" s="261"/>
      <c r="L22" s="262"/>
    </row>
    <row r="23" spans="2:12" ht="24" customHeight="1">
      <c r="B23" s="68" t="s">
        <v>93</v>
      </c>
      <c r="C23" s="69"/>
      <c r="D23" s="69"/>
      <c r="E23" s="69"/>
      <c r="F23" s="69"/>
      <c r="G23" s="69"/>
      <c r="H23" s="69"/>
      <c r="I23" s="69"/>
      <c r="J23" s="69"/>
      <c r="K23" s="69"/>
      <c r="L23" s="70"/>
    </row>
    <row r="24" spans="2:12" ht="24" customHeight="1">
      <c r="B24" s="56"/>
      <c r="C24" s="57"/>
      <c r="D24" s="57"/>
      <c r="E24" s="57"/>
      <c r="F24" s="57"/>
      <c r="G24" s="57"/>
      <c r="H24" s="57"/>
      <c r="I24" s="57"/>
      <c r="J24" s="57"/>
      <c r="K24" s="57"/>
      <c r="L24" s="58"/>
    </row>
    <row r="25" spans="2:12" ht="50.4" customHeight="1">
      <c r="B25" s="59" t="s">
        <v>173</v>
      </c>
      <c r="C25" s="57"/>
      <c r="D25" s="57"/>
      <c r="E25" s="57"/>
      <c r="F25" s="57"/>
      <c r="G25" s="57"/>
      <c r="H25" s="57"/>
      <c r="I25" s="57"/>
      <c r="J25" s="57"/>
      <c r="K25" s="57"/>
      <c r="L25" s="58"/>
    </row>
    <row r="26" spans="2:12" ht="34.200000000000003" customHeight="1">
      <c r="B26" s="59" t="s">
        <v>135</v>
      </c>
      <c r="C26" s="57"/>
      <c r="D26" s="57"/>
      <c r="E26" s="57"/>
      <c r="F26" s="57"/>
      <c r="G26" s="57"/>
      <c r="H26" s="57"/>
      <c r="I26" s="57"/>
      <c r="J26" s="57"/>
      <c r="K26" s="57"/>
      <c r="L26" s="60"/>
    </row>
    <row r="27" spans="2:12" ht="24" customHeight="1">
      <c r="B27" s="56"/>
      <c r="C27" s="57"/>
      <c r="D27" s="57"/>
      <c r="E27" s="57"/>
      <c r="F27" s="57"/>
      <c r="G27" s="57"/>
      <c r="H27" s="57"/>
      <c r="I27" s="57"/>
      <c r="J27" s="57"/>
      <c r="K27" s="57"/>
      <c r="L27" s="60"/>
    </row>
    <row r="28" spans="2:12" ht="24" customHeight="1">
      <c r="B28" s="56"/>
      <c r="C28" s="57"/>
      <c r="D28" s="57"/>
      <c r="E28" s="57"/>
      <c r="F28" s="57"/>
      <c r="G28" s="57"/>
      <c r="H28" s="57"/>
      <c r="I28" s="57"/>
      <c r="J28" s="57"/>
      <c r="K28" s="57"/>
      <c r="L28" s="60"/>
    </row>
    <row r="29" spans="2:12" ht="24" customHeight="1"/>
    <row r="30" spans="2:12" ht="24" customHeight="1"/>
    <row r="31" spans="2:12" ht="24" customHeight="1"/>
    <row r="32" spans="2:12"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sheetData>
  <mergeCells count="19">
    <mergeCell ref="B17:E17"/>
    <mergeCell ref="B4:L4"/>
    <mergeCell ref="B5:L5"/>
    <mergeCell ref="C22:E22"/>
    <mergeCell ref="G22:L22"/>
    <mergeCell ref="B6:L6"/>
    <mergeCell ref="B7:L7"/>
    <mergeCell ref="B8:L8"/>
    <mergeCell ref="B10:E10"/>
    <mergeCell ref="F10:L20"/>
    <mergeCell ref="B11:E11"/>
    <mergeCell ref="B12:E12"/>
    <mergeCell ref="B13:E13"/>
    <mergeCell ref="B14:E14"/>
    <mergeCell ref="B15:E15"/>
    <mergeCell ref="B16:E16"/>
    <mergeCell ref="B18:E18"/>
    <mergeCell ref="B19:E19"/>
    <mergeCell ref="B20:E20"/>
  </mergeCells>
  <pageMargins left="0.7" right="0.7" top="0.75" bottom="0.75" header="0.3" footer="0.3"/>
  <pageSetup paperSize="9" orientation="portrait"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22948"/>
  </sheetPr>
  <dimension ref="B1:IX102"/>
  <sheetViews>
    <sheetView zoomScaleNormal="100" workbookViewId="0">
      <selection activeCell="M10" sqref="M10"/>
    </sheetView>
  </sheetViews>
  <sheetFormatPr defaultColWidth="9.33203125" defaultRowHeight="13.8"/>
  <cols>
    <col min="1" max="1" width="2.21875" style="1" customWidth="1"/>
    <col min="2" max="2" width="58.33203125" style="1" customWidth="1"/>
    <col min="3" max="3" width="21.44140625" style="1" customWidth="1"/>
    <col min="4" max="4" width="6.44140625" style="1" customWidth="1"/>
    <col min="5" max="5" width="4.44140625" style="1" customWidth="1"/>
    <col min="6" max="6" width="53" style="1" customWidth="1"/>
    <col min="7" max="10" width="2.44140625" style="1" customWidth="1"/>
    <col min="11" max="11" width="21.44140625" style="1" customWidth="1"/>
    <col min="12" max="12" width="7.44140625" style="1" customWidth="1"/>
    <col min="13" max="14" width="9.33203125" style="1"/>
    <col min="15" max="15" width="64" style="1" customWidth="1"/>
    <col min="16" max="16384" width="9.33203125" style="1"/>
  </cols>
  <sheetData>
    <row r="1" spans="2:258" ht="9" customHeight="1"/>
    <row r="2" spans="2:258" ht="107.7" customHeight="1">
      <c r="B2" s="53"/>
      <c r="C2" s="216"/>
      <c r="D2" s="54"/>
      <c r="E2" s="54"/>
      <c r="F2" s="54"/>
      <c r="G2" s="54"/>
      <c r="H2" s="54"/>
      <c r="I2" s="54"/>
      <c r="J2" s="54"/>
      <c r="K2" s="54"/>
      <c r="L2" s="55"/>
    </row>
    <row r="3" spans="2:258" ht="28.95" customHeight="1">
      <c r="B3" s="217" t="s">
        <v>96</v>
      </c>
      <c r="C3" s="218"/>
      <c r="D3" s="219"/>
      <c r="E3" s="219"/>
      <c r="F3" s="219"/>
      <c r="G3" s="219"/>
      <c r="H3" s="219"/>
      <c r="I3" s="219"/>
      <c r="J3" s="219"/>
      <c r="K3" s="219"/>
      <c r="L3" s="220"/>
    </row>
    <row r="4" spans="2:258" ht="29.7" hidden="1" customHeight="1">
      <c r="B4" s="24" t="s">
        <v>75</v>
      </c>
      <c r="C4" s="25">
        <f>AVERAGE(D7:D12)</f>
        <v>0</v>
      </c>
      <c r="D4" s="17"/>
      <c r="E4" s="17"/>
      <c r="F4" s="26"/>
      <c r="G4" s="26"/>
      <c r="H4" s="26"/>
      <c r="I4" s="26"/>
      <c r="J4" s="26"/>
      <c r="K4" s="26"/>
      <c r="L4" s="19"/>
      <c r="M4" s="18"/>
    </row>
    <row r="5" spans="2:258" ht="6.6" customHeight="1">
      <c r="B5" s="221"/>
      <c r="C5" s="221"/>
      <c r="D5" s="222"/>
      <c r="E5" s="222"/>
      <c r="F5" s="223"/>
      <c r="G5" s="223"/>
      <c r="H5" s="223"/>
      <c r="I5" s="223"/>
      <c r="J5" s="223"/>
      <c r="K5" s="223"/>
      <c r="L5" s="224"/>
      <c r="M5" s="18"/>
    </row>
    <row r="6" spans="2:258" ht="21.6" customHeight="1">
      <c r="B6" s="225" t="s">
        <v>164</v>
      </c>
      <c r="C6" s="226" t="str">
        <f>VLOOKUP(D6,lookupsx!$F$2:$G$6,2,TRUE)</f>
        <v>Not met</v>
      </c>
      <c r="D6" s="227">
        <f>IFERROR('Self-Assessment'!F12/(COUNT('Self-Assessment'!F7:F11)*3),"N/A")</f>
        <v>0</v>
      </c>
      <c r="E6" s="222"/>
      <c r="F6" s="57" t="s">
        <v>17</v>
      </c>
      <c r="G6" s="228">
        <v>0.1</v>
      </c>
      <c r="H6" s="228">
        <v>0.4</v>
      </c>
      <c r="I6" s="228">
        <v>0.7</v>
      </c>
      <c r="J6" s="228">
        <v>0.9</v>
      </c>
      <c r="K6" s="229">
        <f t="shared" ref="K6:K12" si="0">D6</f>
        <v>0</v>
      </c>
      <c r="L6" s="230"/>
    </row>
    <row r="7" spans="2:258" ht="21.75" customHeight="1">
      <c r="B7" s="231" t="s">
        <v>63</v>
      </c>
      <c r="C7" s="226" t="str">
        <f>VLOOKUP(D7,lookups!$F$2:$G$6,2,TRUE)</f>
        <v>Not met</v>
      </c>
      <c r="D7" s="227">
        <f>IFERROR('Self-Assessment'!F22/(COUNT('Self-Assessment'!F15:F21)*3),"N/A")</f>
        <v>0</v>
      </c>
      <c r="E7" s="222"/>
      <c r="F7" s="57" t="s">
        <v>45</v>
      </c>
      <c r="G7" s="228">
        <v>0.1</v>
      </c>
      <c r="H7" s="228">
        <v>0.4</v>
      </c>
      <c r="I7" s="228">
        <v>0.7</v>
      </c>
      <c r="J7" s="228">
        <v>0.9</v>
      </c>
      <c r="K7" s="229">
        <f t="shared" si="0"/>
        <v>0</v>
      </c>
      <c r="L7" s="232"/>
      <c r="O7" s="40" t="s">
        <v>163</v>
      </c>
    </row>
    <row r="8" spans="2:258" s="16" customFormat="1" ht="21.75" customHeight="1">
      <c r="B8" s="231" t="s">
        <v>62</v>
      </c>
      <c r="C8" s="226" t="str">
        <f>VLOOKUP(D8,lookups!$F$2:$G$6,2,TRUE)</f>
        <v>Not met</v>
      </c>
      <c r="D8" s="227">
        <f>IFERROR('Self-Assessment'!F30/(COUNT('Self-Assessment'!F25:F29)*3),"N/A")</f>
        <v>0</v>
      </c>
      <c r="E8" s="222"/>
      <c r="F8" s="57" t="s">
        <v>19</v>
      </c>
      <c r="G8" s="228">
        <v>0.1</v>
      </c>
      <c r="H8" s="228">
        <v>0.4</v>
      </c>
      <c r="I8" s="228">
        <v>0.7</v>
      </c>
      <c r="J8" s="228">
        <v>0.9</v>
      </c>
      <c r="K8" s="229">
        <f t="shared" si="0"/>
        <v>0</v>
      </c>
      <c r="L8" s="232"/>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row>
    <row r="9" spans="2:258" s="9" customFormat="1" ht="21.75" customHeight="1">
      <c r="B9" s="231" t="s">
        <v>64</v>
      </c>
      <c r="C9" s="226" t="str">
        <f>VLOOKUP(D9,lookups!$F$2:$G$6,2,TRUE)</f>
        <v>Not met</v>
      </c>
      <c r="D9" s="227">
        <f>IFERROR('Self-Assessment'!F39/(COUNT('Self-Assessment'!F33:F38)*3),"N/A")</f>
        <v>0</v>
      </c>
      <c r="E9" s="222"/>
      <c r="F9" s="57" t="s">
        <v>20</v>
      </c>
      <c r="G9" s="228">
        <v>0.1</v>
      </c>
      <c r="H9" s="228">
        <v>0.4</v>
      </c>
      <c r="I9" s="228">
        <v>0.7</v>
      </c>
      <c r="J9" s="228">
        <v>0.9</v>
      </c>
      <c r="K9" s="229">
        <f t="shared" si="0"/>
        <v>0</v>
      </c>
      <c r="L9" s="232"/>
    </row>
    <row r="10" spans="2:258" s="9" customFormat="1" ht="21.75" customHeight="1">
      <c r="B10" s="231" t="s">
        <v>65</v>
      </c>
      <c r="C10" s="226" t="str">
        <f>VLOOKUP(D10,lookups!$F$2:$G$6,2,TRUE)</f>
        <v>Not met</v>
      </c>
      <c r="D10" s="227">
        <f>IFERROR('Self-Assessment'!F46/(COUNT('Self-Assessment'!F42:F45)*3),"N/A")</f>
        <v>0</v>
      </c>
      <c r="E10" s="222"/>
      <c r="F10" s="57" t="s">
        <v>21</v>
      </c>
      <c r="G10" s="228">
        <v>0.1</v>
      </c>
      <c r="H10" s="228">
        <v>0.4</v>
      </c>
      <c r="I10" s="228">
        <v>0.7</v>
      </c>
      <c r="J10" s="228">
        <v>0.9</v>
      </c>
      <c r="K10" s="229">
        <f t="shared" si="0"/>
        <v>0</v>
      </c>
      <c r="L10" s="232"/>
    </row>
    <row r="11" spans="2:258" s="9" customFormat="1" ht="21.75" customHeight="1">
      <c r="B11" s="233" t="s">
        <v>66</v>
      </c>
      <c r="C11" s="226" t="str">
        <f>VLOOKUP(D11,lookups!$F$2:$G$6,2,TRUE)</f>
        <v>Not met</v>
      </c>
      <c r="D11" s="227">
        <f>IFERROR('Self-Assessment'!F53/(COUNT('Self-Assessment'!F49:F52)*3),"N/A")</f>
        <v>0</v>
      </c>
      <c r="E11" s="222"/>
      <c r="F11" s="234" t="s">
        <v>22</v>
      </c>
      <c r="G11" s="228">
        <v>0.1</v>
      </c>
      <c r="H11" s="228">
        <v>0.4</v>
      </c>
      <c r="I11" s="228">
        <v>0.7</v>
      </c>
      <c r="J11" s="228">
        <v>0.9</v>
      </c>
      <c r="K11" s="229">
        <f t="shared" si="0"/>
        <v>0</v>
      </c>
      <c r="L11" s="232"/>
    </row>
    <row r="12" spans="2:258" s="9" customFormat="1" ht="21.75" customHeight="1">
      <c r="B12" s="233" t="s">
        <v>67</v>
      </c>
      <c r="C12" s="226" t="str">
        <f>VLOOKUP(D12,lookups!$F$2:$G$6,2,TRUE)</f>
        <v>Not met</v>
      </c>
      <c r="D12" s="227">
        <f>IFERROR('Self-Assessment'!F62/(COUNT('Self-Assessment'!F56:F61)*3),"N/A")</f>
        <v>0</v>
      </c>
      <c r="E12" s="222"/>
      <c r="F12" s="234" t="s">
        <v>23</v>
      </c>
      <c r="G12" s="228">
        <v>0.1</v>
      </c>
      <c r="H12" s="228">
        <v>0.4</v>
      </c>
      <c r="I12" s="228">
        <v>0.7</v>
      </c>
      <c r="J12" s="228">
        <v>0.9</v>
      </c>
      <c r="K12" s="229">
        <f t="shared" si="0"/>
        <v>0</v>
      </c>
      <c r="L12" s="232"/>
    </row>
    <row r="13" spans="2:258" ht="21.75" customHeight="1">
      <c r="B13" s="235"/>
      <c r="C13" s="236"/>
      <c r="D13" s="237"/>
      <c r="E13" s="222"/>
      <c r="F13" s="222"/>
      <c r="G13" s="222"/>
      <c r="H13" s="222"/>
      <c r="I13" s="222"/>
      <c r="J13" s="222"/>
      <c r="K13" s="222"/>
      <c r="L13" s="232"/>
    </row>
    <row r="14" spans="2:258" ht="14.1" customHeight="1">
      <c r="B14" s="238"/>
      <c r="C14" s="239"/>
      <c r="D14" s="240"/>
      <c r="E14" s="240"/>
      <c r="F14" s="240"/>
      <c r="G14" s="240"/>
      <c r="H14" s="240"/>
      <c r="I14" s="240"/>
      <c r="J14" s="240"/>
      <c r="K14" s="240"/>
      <c r="L14" s="241"/>
    </row>
    <row r="15" spans="2:258" ht="29.25" customHeight="1">
      <c r="B15" s="217" t="s">
        <v>97</v>
      </c>
      <c r="C15" s="218"/>
      <c r="D15" s="219"/>
      <c r="E15" s="219"/>
      <c r="F15" s="219"/>
      <c r="G15" s="219"/>
      <c r="H15" s="219"/>
      <c r="I15" s="219"/>
      <c r="J15" s="219"/>
      <c r="K15" s="219"/>
      <c r="L15" s="220"/>
    </row>
    <row r="16" spans="2:258" s="3" customFormat="1" ht="31.5" customHeight="1">
      <c r="B16" s="242" t="s">
        <v>166</v>
      </c>
      <c r="C16" s="243"/>
      <c r="D16" s="244"/>
      <c r="E16" s="244"/>
      <c r="F16" s="245"/>
      <c r="G16" s="245"/>
      <c r="H16" s="245"/>
      <c r="I16" s="245"/>
      <c r="J16" s="245"/>
      <c r="K16" s="246"/>
      <c r="L16" s="246"/>
    </row>
    <row r="17" spans="2:15" s="3" customFormat="1">
      <c r="B17" s="247" t="s">
        <v>106</v>
      </c>
      <c r="C17" s="248" t="str">
        <f>'Self-Assessment'!E7</f>
        <v>Not met</v>
      </c>
      <c r="D17" s="249"/>
      <c r="E17" s="249"/>
      <c r="F17" s="246"/>
      <c r="G17" s="246"/>
      <c r="H17" s="246"/>
      <c r="I17" s="246"/>
      <c r="J17" s="246"/>
      <c r="K17" s="246"/>
      <c r="L17" s="246"/>
    </row>
    <row r="18" spans="2:15" s="3" customFormat="1">
      <c r="B18" s="247" t="s">
        <v>165</v>
      </c>
      <c r="C18" s="248" t="str">
        <f>'Self-Assessment'!E8</f>
        <v>Not met</v>
      </c>
      <c r="D18" s="249"/>
      <c r="E18" s="249"/>
      <c r="F18" s="246"/>
      <c r="G18" s="246"/>
      <c r="H18" s="246"/>
      <c r="I18" s="246"/>
      <c r="J18" s="246"/>
      <c r="K18" s="246"/>
      <c r="L18" s="246"/>
      <c r="O18" s="23"/>
    </row>
    <row r="19" spans="2:15" s="3" customFormat="1">
      <c r="B19" s="247" t="s">
        <v>172</v>
      </c>
      <c r="C19" s="248" t="str">
        <f>'Self-Assessment'!E9</f>
        <v>Not met</v>
      </c>
      <c r="D19" s="249"/>
      <c r="E19" s="249"/>
      <c r="F19" s="246"/>
      <c r="G19" s="246"/>
      <c r="H19" s="246"/>
      <c r="I19" s="246"/>
      <c r="J19" s="246"/>
      <c r="K19" s="246"/>
      <c r="L19" s="246"/>
    </row>
    <row r="20" spans="2:15" s="3" customFormat="1">
      <c r="B20" s="247" t="s">
        <v>161</v>
      </c>
      <c r="C20" s="248" t="str">
        <f>'Self-Assessment'!E10</f>
        <v>Not met</v>
      </c>
      <c r="D20" s="249"/>
      <c r="E20" s="249"/>
      <c r="F20" s="246"/>
      <c r="G20" s="246"/>
      <c r="H20" s="246"/>
      <c r="I20" s="246"/>
      <c r="J20" s="246"/>
      <c r="K20" s="246"/>
      <c r="L20" s="246"/>
    </row>
    <row r="21" spans="2:15" s="3" customFormat="1">
      <c r="B21" s="247" t="s">
        <v>107</v>
      </c>
      <c r="C21" s="248" t="str">
        <f>'Self-Assessment'!E11</f>
        <v>Not met</v>
      </c>
      <c r="D21" s="249"/>
      <c r="E21" s="249"/>
      <c r="F21" s="246"/>
      <c r="G21" s="246"/>
      <c r="H21" s="246"/>
      <c r="I21" s="246"/>
      <c r="J21" s="246"/>
      <c r="K21" s="246"/>
      <c r="L21" s="246"/>
    </row>
    <row r="22" spans="2:15" s="3" customFormat="1">
      <c r="B22" s="250"/>
      <c r="C22" s="250"/>
      <c r="D22" s="249"/>
      <c r="E22" s="249"/>
      <c r="F22" s="246"/>
      <c r="G22" s="246"/>
      <c r="H22" s="246"/>
      <c r="I22" s="246"/>
      <c r="J22" s="246"/>
      <c r="K22" s="246"/>
      <c r="L22" s="246"/>
    </row>
    <row r="23" spans="2:15" ht="31.5" customHeight="1">
      <c r="B23" s="251" t="s">
        <v>68</v>
      </c>
      <c r="C23" s="252"/>
      <c r="D23" s="249"/>
      <c r="E23" s="249"/>
      <c r="F23" s="252" t="s">
        <v>61</v>
      </c>
      <c r="G23" s="253"/>
      <c r="H23" s="253"/>
      <c r="I23" s="253"/>
      <c r="J23" s="253"/>
      <c r="K23" s="254"/>
      <c r="L23" s="254"/>
      <c r="M23" s="3"/>
      <c r="N23" s="3"/>
      <c r="O23" s="3"/>
    </row>
    <row r="24" spans="2:15" ht="15" customHeight="1">
      <c r="B24" s="255" t="s">
        <v>108</v>
      </c>
      <c r="C24" s="248" t="str">
        <f>'Self-Assessment'!E15</f>
        <v>Not met</v>
      </c>
      <c r="D24" s="254"/>
      <c r="E24" s="254"/>
      <c r="F24" s="255" t="s">
        <v>110</v>
      </c>
      <c r="G24" s="255"/>
      <c r="H24" s="255"/>
      <c r="I24" s="255"/>
      <c r="J24" s="255"/>
      <c r="K24" s="248" t="str">
        <f>'Self-Assessment'!E25</f>
        <v>Not met</v>
      </c>
      <c r="L24" s="254"/>
      <c r="M24" s="3"/>
      <c r="N24" s="3"/>
      <c r="O24" s="3"/>
    </row>
    <row r="25" spans="2:15" ht="15" customHeight="1">
      <c r="B25" s="255" t="s">
        <v>83</v>
      </c>
      <c r="C25" s="248" t="str">
        <f>'Self-Assessment'!E16</f>
        <v>Not met</v>
      </c>
      <c r="D25" s="254"/>
      <c r="E25" s="254"/>
      <c r="F25" s="255" t="s">
        <v>91</v>
      </c>
      <c r="G25" s="255"/>
      <c r="H25" s="255"/>
      <c r="I25" s="255"/>
      <c r="J25" s="255"/>
      <c r="K25" s="248" t="str">
        <f>'Self-Assessment'!E26</f>
        <v>Not met</v>
      </c>
      <c r="L25" s="254"/>
      <c r="M25" s="3"/>
      <c r="N25" s="3"/>
      <c r="O25" s="3"/>
    </row>
    <row r="26" spans="2:15" ht="15" customHeight="1">
      <c r="B26" s="255" t="s">
        <v>92</v>
      </c>
      <c r="C26" s="248" t="str">
        <f>'Self-Assessment'!E17</f>
        <v>Not met</v>
      </c>
      <c r="D26" s="254"/>
      <c r="E26" s="254"/>
      <c r="F26" s="255" t="s">
        <v>111</v>
      </c>
      <c r="G26" s="255"/>
      <c r="H26" s="255"/>
      <c r="I26" s="255"/>
      <c r="J26" s="255"/>
      <c r="K26" s="248" t="str">
        <f>'Self-Assessment'!E27</f>
        <v>Not met</v>
      </c>
      <c r="L26" s="254"/>
      <c r="M26" s="3"/>
      <c r="N26" s="3"/>
      <c r="O26" s="3"/>
    </row>
    <row r="27" spans="2:15" ht="15" customHeight="1">
      <c r="B27" s="255" t="s">
        <v>84</v>
      </c>
      <c r="C27" s="248" t="str">
        <f>'Self-Assessment'!E18</f>
        <v>Not met</v>
      </c>
      <c r="D27" s="254"/>
      <c r="E27" s="254"/>
      <c r="F27" s="255" t="s">
        <v>112</v>
      </c>
      <c r="G27" s="255"/>
      <c r="H27" s="255"/>
      <c r="I27" s="255"/>
      <c r="J27" s="255"/>
      <c r="K27" s="248" t="str">
        <f>'Self-Assessment'!E28</f>
        <v>Not met</v>
      </c>
      <c r="L27" s="254"/>
      <c r="M27" s="3"/>
      <c r="N27" s="3"/>
      <c r="O27" s="3"/>
    </row>
    <row r="28" spans="2:15" ht="15" customHeight="1">
      <c r="B28" s="255" t="s">
        <v>109</v>
      </c>
      <c r="C28" s="248" t="str">
        <f>'Self-Assessment'!E19</f>
        <v>Not met</v>
      </c>
      <c r="D28" s="254"/>
      <c r="E28" s="254"/>
      <c r="F28" s="255" t="s">
        <v>121</v>
      </c>
      <c r="G28" s="255"/>
      <c r="H28" s="255"/>
      <c r="I28" s="255"/>
      <c r="J28" s="255"/>
      <c r="K28" s="248" t="str">
        <f>'Self-Assessment'!E29</f>
        <v>Not met</v>
      </c>
      <c r="L28" s="254"/>
      <c r="M28" s="3"/>
      <c r="N28" s="3"/>
      <c r="O28" s="3"/>
    </row>
    <row r="29" spans="2:15" ht="15" customHeight="1">
      <c r="B29" s="255" t="s">
        <v>124</v>
      </c>
      <c r="C29" s="248" t="str">
        <f>'Self-Assessment'!E20</f>
        <v>Not met</v>
      </c>
      <c r="D29" s="254"/>
      <c r="E29" s="254"/>
      <c r="F29" s="254"/>
      <c r="G29" s="254"/>
      <c r="H29" s="254"/>
      <c r="I29" s="254"/>
      <c r="J29" s="254"/>
      <c r="K29" s="254"/>
      <c r="L29" s="254"/>
      <c r="M29" s="3"/>
      <c r="N29" s="3"/>
      <c r="O29" s="3"/>
    </row>
    <row r="30" spans="2:15" ht="15" customHeight="1">
      <c r="B30" s="255" t="s">
        <v>167</v>
      </c>
      <c r="C30" s="248" t="str">
        <f>'Self-Assessment'!E21</f>
        <v>Not met</v>
      </c>
      <c r="D30" s="255"/>
      <c r="E30" s="255"/>
      <c r="F30" s="256" t="s">
        <v>70</v>
      </c>
      <c r="G30" s="257"/>
      <c r="H30" s="257"/>
      <c r="I30" s="257"/>
      <c r="J30" s="257"/>
      <c r="K30" s="246"/>
      <c r="L30" s="254"/>
      <c r="M30" s="3"/>
      <c r="N30" s="3"/>
      <c r="O30" s="3"/>
    </row>
    <row r="31" spans="2:15" s="3" customFormat="1" ht="31.5" customHeight="1">
      <c r="B31" s="252" t="s">
        <v>69</v>
      </c>
      <c r="C31" s="249"/>
      <c r="D31" s="256"/>
      <c r="E31" s="256"/>
      <c r="F31" s="250" t="s">
        <v>85</v>
      </c>
      <c r="G31" s="250"/>
      <c r="H31" s="250"/>
      <c r="I31" s="250"/>
      <c r="J31" s="250"/>
      <c r="K31" s="248" t="str">
        <f>'Self-Assessment'!E42</f>
        <v>Not met</v>
      </c>
      <c r="L31" s="246"/>
    </row>
    <row r="32" spans="2:15" s="3" customFormat="1">
      <c r="B32" s="258" t="s">
        <v>50</v>
      </c>
      <c r="C32" s="248" t="str">
        <f>'Self-Assessment'!E33</f>
        <v>Not met</v>
      </c>
      <c r="D32" s="257"/>
      <c r="E32" s="257"/>
      <c r="F32" s="250" t="s">
        <v>114</v>
      </c>
      <c r="G32" s="250"/>
      <c r="H32" s="250"/>
      <c r="I32" s="250"/>
      <c r="J32" s="250"/>
      <c r="K32" s="248" t="str">
        <f>'Self-Assessment'!E43</f>
        <v>Not met</v>
      </c>
      <c r="L32" s="246"/>
    </row>
    <row r="33" spans="2:12" s="3" customFormat="1">
      <c r="B33" s="258" t="s">
        <v>51</v>
      </c>
      <c r="C33" s="248" t="str">
        <f>'Self-Assessment'!E34</f>
        <v>Not met</v>
      </c>
      <c r="D33" s="257"/>
      <c r="E33" s="257"/>
      <c r="F33" s="250" t="s">
        <v>86</v>
      </c>
      <c r="G33" s="250"/>
      <c r="H33" s="250"/>
      <c r="I33" s="250"/>
      <c r="J33" s="250"/>
      <c r="K33" s="248" t="str">
        <f>'Self-Assessment'!E44</f>
        <v>Not met</v>
      </c>
      <c r="L33" s="246"/>
    </row>
    <row r="34" spans="2:12" s="3" customFormat="1">
      <c r="B34" s="258" t="s">
        <v>88</v>
      </c>
      <c r="C34" s="248" t="str">
        <f>'Self-Assessment'!E35</f>
        <v>Not met</v>
      </c>
      <c r="D34" s="257"/>
      <c r="E34" s="257"/>
      <c r="F34" s="250" t="s">
        <v>87</v>
      </c>
      <c r="G34" s="250"/>
      <c r="H34" s="250"/>
      <c r="I34" s="250"/>
      <c r="J34" s="250"/>
      <c r="K34" s="248" t="str">
        <f>'Self-Assessment'!E45</f>
        <v>Not met</v>
      </c>
      <c r="L34" s="246"/>
    </row>
    <row r="35" spans="2:12" s="3" customFormat="1">
      <c r="B35" s="258" t="s">
        <v>89</v>
      </c>
      <c r="C35" s="248" t="str">
        <f>'Self-Assessment'!E36</f>
        <v>Not met</v>
      </c>
      <c r="D35" s="257"/>
      <c r="E35" s="257"/>
      <c r="F35" s="257"/>
      <c r="G35" s="257"/>
      <c r="H35" s="257"/>
      <c r="I35" s="257"/>
      <c r="J35" s="257"/>
      <c r="K35" s="257"/>
      <c r="L35" s="246"/>
    </row>
    <row r="36" spans="2:12" s="3" customFormat="1">
      <c r="B36" s="258" t="s">
        <v>113</v>
      </c>
      <c r="C36" s="248" t="str">
        <f>'Self-Assessment'!E37</f>
        <v>Not met</v>
      </c>
      <c r="D36" s="249"/>
      <c r="E36" s="249"/>
      <c r="F36" s="252" t="s">
        <v>72</v>
      </c>
      <c r="G36" s="246"/>
      <c r="H36" s="246"/>
      <c r="I36" s="246"/>
      <c r="J36" s="246"/>
      <c r="K36" s="246"/>
      <c r="L36" s="246"/>
    </row>
    <row r="37" spans="2:12" s="3" customFormat="1">
      <c r="B37" s="258" t="s">
        <v>90</v>
      </c>
      <c r="C37" s="248" t="str">
        <f>'Self-Assessment'!E38</f>
        <v>Not met</v>
      </c>
      <c r="D37" s="249"/>
      <c r="E37" s="249"/>
      <c r="F37" s="253"/>
      <c r="G37" s="253"/>
      <c r="H37" s="253"/>
      <c r="I37" s="253"/>
      <c r="J37" s="253"/>
      <c r="K37" s="252"/>
      <c r="L37" s="246"/>
    </row>
    <row r="38" spans="2:12" s="3" customFormat="1" ht="27.6">
      <c r="B38" s="259" t="s">
        <v>71</v>
      </c>
      <c r="C38" s="258"/>
      <c r="D38" s="258"/>
      <c r="E38" s="258"/>
      <c r="F38" s="260" t="s">
        <v>168</v>
      </c>
      <c r="G38" s="254"/>
      <c r="H38" s="254"/>
      <c r="I38" s="254"/>
      <c r="J38" s="254"/>
      <c r="K38" s="248" t="str">
        <f>'Self-Assessment'!E56</f>
        <v>Not met</v>
      </c>
      <c r="L38" s="246"/>
    </row>
    <row r="39" spans="2:12" ht="17.399999999999999">
      <c r="B39" s="259"/>
      <c r="C39" s="252"/>
      <c r="D39" s="252"/>
      <c r="E39" s="252"/>
      <c r="F39" s="255" t="s">
        <v>116</v>
      </c>
      <c r="G39" s="254"/>
      <c r="H39" s="254"/>
      <c r="I39" s="254"/>
      <c r="J39" s="254"/>
      <c r="K39" s="248" t="str">
        <f>'Self-Assessment'!E57</f>
        <v>Not met</v>
      </c>
      <c r="L39" s="254"/>
    </row>
    <row r="40" spans="2:12" ht="17.399999999999999">
      <c r="B40" s="255" t="s">
        <v>52</v>
      </c>
      <c r="C40" s="248" t="str">
        <f>'Self-Assessment'!E49</f>
        <v>Not met</v>
      </c>
      <c r="D40" s="254"/>
      <c r="E40" s="254"/>
      <c r="F40" s="255" t="s">
        <v>169</v>
      </c>
      <c r="G40" s="255"/>
      <c r="H40" s="255"/>
      <c r="I40" s="255"/>
      <c r="J40" s="255"/>
      <c r="K40" s="248" t="str">
        <f>'Self-Assessment'!E58</f>
        <v>Not met</v>
      </c>
      <c r="L40" s="254"/>
    </row>
    <row r="41" spans="2:12" ht="15" customHeight="1">
      <c r="B41" s="255" t="s">
        <v>115</v>
      </c>
      <c r="C41" s="248" t="str">
        <f>'Self-Assessment'!E50</f>
        <v>Not met</v>
      </c>
      <c r="D41" s="254"/>
      <c r="E41" s="254"/>
      <c r="F41" s="255" t="s">
        <v>170</v>
      </c>
      <c r="G41" s="254"/>
      <c r="H41" s="254"/>
      <c r="I41" s="254"/>
      <c r="J41" s="254"/>
      <c r="K41" s="248" t="str">
        <f>'Self-Assessment'!E59</f>
        <v>Not met</v>
      </c>
      <c r="L41" s="254"/>
    </row>
    <row r="42" spans="2:12" ht="15" customHeight="1">
      <c r="B42" s="255" t="s">
        <v>53</v>
      </c>
      <c r="C42" s="248" t="str">
        <f>'Self-Assessment'!E51</f>
        <v>Not met</v>
      </c>
      <c r="D42" s="254"/>
      <c r="E42" s="254"/>
      <c r="F42" s="255" t="s">
        <v>122</v>
      </c>
      <c r="G42" s="254"/>
      <c r="H42" s="254"/>
      <c r="I42" s="254"/>
      <c r="J42" s="254"/>
      <c r="K42" s="248" t="str">
        <f>'Self-Assessment'!E60</f>
        <v>Not met</v>
      </c>
      <c r="L42" s="254"/>
    </row>
    <row r="43" spans="2:12" ht="15" customHeight="1">
      <c r="B43" s="255" t="s">
        <v>95</v>
      </c>
      <c r="C43" s="248" t="str">
        <f>'Self-Assessment'!E52</f>
        <v>Not met</v>
      </c>
      <c r="D43" s="254"/>
      <c r="E43" s="254"/>
      <c r="F43" s="260" t="s">
        <v>123</v>
      </c>
      <c r="G43" s="254"/>
      <c r="H43" s="254"/>
      <c r="I43" s="254"/>
      <c r="J43" s="254"/>
      <c r="K43" s="248" t="str">
        <f>'Self-Assessment'!E61</f>
        <v>Not met</v>
      </c>
      <c r="L43" s="254"/>
    </row>
    <row r="44" spans="2:12" ht="17.399999999999999">
      <c r="B44" s="254"/>
      <c r="C44" s="254"/>
      <c r="D44" s="254"/>
      <c r="E44" s="254"/>
      <c r="F44" s="255"/>
      <c r="G44" s="254"/>
      <c r="H44" s="254"/>
      <c r="I44" s="254"/>
      <c r="J44" s="254"/>
      <c r="K44" s="254"/>
      <c r="L44" s="254"/>
    </row>
    <row r="45" spans="2:12" ht="15" customHeight="1">
      <c r="B45" s="254"/>
      <c r="C45" s="254"/>
      <c r="D45" s="254"/>
      <c r="E45" s="254"/>
      <c r="F45" s="254"/>
      <c r="G45" s="254"/>
      <c r="H45" s="254"/>
      <c r="I45" s="254"/>
      <c r="J45" s="254"/>
      <c r="K45" s="254"/>
      <c r="L45" s="254"/>
    </row>
    <row r="46" spans="2:12" ht="18" customHeight="1">
      <c r="L46" s="36"/>
    </row>
    <row r="47" spans="2:12" ht="24" customHeight="1"/>
    <row r="48" spans="2:12"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sheetData>
  <mergeCells count="1">
    <mergeCell ref="B38:B39"/>
  </mergeCells>
  <phoneticPr fontId="0" type="noConversion"/>
  <conditionalFormatting sqref="C6:C12">
    <cfRule type="expression" dxfId="45" priority="11" stopIfTrue="1">
      <formula>C6="Partly met"</formula>
    </cfRule>
    <cfRule type="expression" dxfId="44" priority="12" stopIfTrue="1">
      <formula>C6="Mostly met"</formula>
    </cfRule>
    <cfRule type="expression" dxfId="43" priority="13" stopIfTrue="1">
      <formula>C6="N/A"</formula>
    </cfRule>
    <cfRule type="expression" dxfId="42" priority="14" stopIfTrue="1">
      <formula>C6="Not met"</formula>
    </cfRule>
    <cfRule type="expression" dxfId="41" priority="15" stopIfTrue="1">
      <formula>C6="Fully met"</formula>
    </cfRule>
  </conditionalFormatting>
  <conditionalFormatting sqref="C17:C21 K24:K28 K40">
    <cfRule type="expression" dxfId="40" priority="61" stopIfTrue="1">
      <formula>C17="Mostly met"</formula>
    </cfRule>
    <cfRule type="expression" dxfId="39" priority="88" stopIfTrue="1">
      <formula>C17="N/A"</formula>
    </cfRule>
    <cfRule type="expression" dxfId="38" priority="98" stopIfTrue="1">
      <formula>C17="Not met"</formula>
    </cfRule>
    <cfRule type="expression" dxfId="37" priority="99" stopIfTrue="1">
      <formula>C17="Fully met"</formula>
    </cfRule>
  </conditionalFormatting>
  <conditionalFormatting sqref="C24:C30">
    <cfRule type="expression" dxfId="36" priority="1" stopIfTrue="1">
      <formula>C24="Partly met"</formula>
    </cfRule>
    <cfRule type="expression" dxfId="35" priority="2" stopIfTrue="1">
      <formula>C24="Mostly met"</formula>
    </cfRule>
    <cfRule type="expression" dxfId="34" priority="3" stopIfTrue="1">
      <formula>C24="N/A"</formula>
    </cfRule>
    <cfRule type="expression" dxfId="33" priority="4" stopIfTrue="1">
      <formula>C24="Not met"</formula>
    </cfRule>
    <cfRule type="expression" dxfId="32" priority="5" stopIfTrue="1">
      <formula>C24="Fully met"</formula>
    </cfRule>
  </conditionalFormatting>
  <conditionalFormatting sqref="C32:C37">
    <cfRule type="expression" dxfId="31" priority="50" stopIfTrue="1">
      <formula>C32="Partly met"</formula>
    </cfRule>
    <cfRule type="expression" dxfId="30" priority="51" stopIfTrue="1">
      <formula>C32="Mostly met"</formula>
    </cfRule>
    <cfRule type="expression" dxfId="29" priority="52" stopIfTrue="1">
      <formula>C32="N/A"</formula>
    </cfRule>
    <cfRule type="expression" dxfId="28" priority="53" stopIfTrue="1">
      <formula>C32="Not met"</formula>
    </cfRule>
    <cfRule type="expression" dxfId="27" priority="54" stopIfTrue="1">
      <formula>C32="Fully met"</formula>
    </cfRule>
  </conditionalFormatting>
  <conditionalFormatting sqref="C40:C43">
    <cfRule type="expression" dxfId="26" priority="45" stopIfTrue="1">
      <formula>C40="Partly met"</formula>
    </cfRule>
    <cfRule type="expression" dxfId="25" priority="46" stopIfTrue="1">
      <formula>C40="Mostly met"</formula>
    </cfRule>
    <cfRule type="expression" dxfId="24" priority="47" stopIfTrue="1">
      <formula>C40="N/A"</formula>
    </cfRule>
    <cfRule type="expression" dxfId="23" priority="48" stopIfTrue="1">
      <formula>C40="Not met"</formula>
    </cfRule>
    <cfRule type="expression" dxfId="22" priority="49" stopIfTrue="1">
      <formula>C40="Fully met"</formula>
    </cfRule>
  </conditionalFormatting>
  <conditionalFormatting sqref="D6:D12">
    <cfRule type="expression" dxfId="21" priority="6" stopIfTrue="1">
      <formula>C6="Partly met"</formula>
    </cfRule>
    <cfRule type="expression" dxfId="20" priority="7" stopIfTrue="1">
      <formula>C6="Mostly met"</formula>
    </cfRule>
    <cfRule type="expression" dxfId="19" priority="8" stopIfTrue="1">
      <formula>C6="N/A"</formula>
    </cfRule>
    <cfRule type="expression" dxfId="18" priority="9" stopIfTrue="1">
      <formula>C6="Not met"</formula>
    </cfRule>
    <cfRule type="expression" dxfId="17" priority="10" stopIfTrue="1">
      <formula>C6="Fully met"</formula>
    </cfRule>
  </conditionalFormatting>
  <conditionalFormatting sqref="D7:D12">
    <cfRule type="expression" dxfId="16" priority="16" stopIfTrue="1">
      <formula>AND($C7&gt;0.35,$C7&lt;0.6)</formula>
    </cfRule>
    <cfRule type="expression" dxfId="15" priority="17" stopIfTrue="1">
      <formula>$C7&gt;=0.6</formula>
    </cfRule>
    <cfRule type="expression" dxfId="14" priority="18" stopIfTrue="1">
      <formula>$C7&lt;=0.35</formula>
    </cfRule>
  </conditionalFormatting>
  <conditionalFormatting sqref="D4:E5 E6:E13">
    <cfRule type="colorScale" priority="133">
      <colorScale>
        <cfvo type="percent" val="&quot;0-40&quot;"/>
        <cfvo type="percent" val="&quot;41-60&quot;"/>
        <cfvo type="percent" val="&quot;61-100&quot;"/>
        <color rgb="FFF8696B"/>
        <color rgb="FFFFEB84"/>
        <color rgb="FF63BE7B"/>
      </colorScale>
    </cfRule>
    <cfRule type="colorScale" priority="134">
      <colorScale>
        <cfvo type="percent" val="0"/>
        <cfvo type="percent" val="50"/>
        <cfvo type="percent" val="100"/>
        <color rgb="FFF8696B"/>
        <color rgb="FFFFEB84"/>
        <color rgb="FF63BE7B"/>
      </colorScale>
    </cfRule>
  </conditionalFormatting>
  <conditionalFormatting sqref="K31:K34">
    <cfRule type="expression" dxfId="13" priority="35" stopIfTrue="1">
      <formula>K31="Partly met"</formula>
    </cfRule>
    <cfRule type="expression" dxfId="12" priority="36" stopIfTrue="1">
      <formula>K31="Mostly met"</formula>
    </cfRule>
    <cfRule type="expression" dxfId="11" priority="37" stopIfTrue="1">
      <formula>K31="N/A"</formula>
    </cfRule>
    <cfRule type="expression" dxfId="10" priority="38" stopIfTrue="1">
      <formula>K31="Not met"</formula>
    </cfRule>
    <cfRule type="expression" dxfId="9" priority="39" stopIfTrue="1">
      <formula>K31="Fully met"</formula>
    </cfRule>
  </conditionalFormatting>
  <conditionalFormatting sqref="K32:K34 K38:K39 K41:K43">
    <cfRule type="expression" dxfId="8" priority="75" stopIfTrue="1">
      <formula>$K32="Not Applicable"</formula>
    </cfRule>
    <cfRule type="expression" dxfId="7" priority="76" stopIfTrue="1">
      <formula>$K32="Area of Improvement"</formula>
    </cfRule>
    <cfRule type="expression" dxfId="6" priority="77" stopIfTrue="1">
      <formula>$K32="On the Right Track"</formula>
    </cfRule>
  </conditionalFormatting>
  <conditionalFormatting sqref="K38:K43">
    <cfRule type="expression" dxfId="5" priority="27" stopIfTrue="1">
      <formula>K38="Partly met"</formula>
    </cfRule>
    <cfRule type="expression" dxfId="4" priority="28" stopIfTrue="1">
      <formula>K38="Mostly met"</formula>
    </cfRule>
    <cfRule type="expression" dxfId="3" priority="29" stopIfTrue="1">
      <formula>K38="N/A"</formula>
    </cfRule>
    <cfRule type="expression" dxfId="2" priority="30" stopIfTrue="1">
      <formula>K38="Not met"</formula>
    </cfRule>
    <cfRule type="expression" dxfId="1" priority="31" stopIfTrue="1">
      <formula>K38="Fully met"</formula>
    </cfRule>
  </conditionalFormatting>
  <conditionalFormatting sqref="K40 C17:C21 K24:K28">
    <cfRule type="expression" dxfId="0" priority="60" stopIfTrue="1">
      <formula>C17="Partly met"</formula>
    </cfRule>
  </conditionalFormatting>
  <pageMargins left="0.7" right="0.69010416666666663" top="0.75" bottom="0.75" header="0.3" footer="0.3"/>
  <pageSetup paperSize="9" orientation="portrait" horizontalDpi="4294967293" verticalDpi="4294967293" r:id="rId1"/>
  <headerFooter>
    <oddHeader>&amp;L&amp;"Franklin Gothic Book,Standaard"&amp;10Internal Document&amp;C&amp;"Franklin Gothic Book,Standaard"&amp;10&amp;F&amp;R&amp;"Franklin Gothic Book,Standaard"&amp;10Version 3.0</oddHeader>
    <oddFooter>&amp;L&amp;"Franklin Gothic Book,Standaard"&amp;10Last revised by: W. Eindhoven&amp;C&amp;"Franklin Gothic Book,Standaard"&amp;10Last revised on: &amp;D&amp;R&amp;"Franklin Gothic Book,Standaard"Page &amp;P of &amp;N</oddFooter>
  </headerFooter>
  <rowBreaks count="2" manualBreakCount="2">
    <brk id="15" max="16383" man="1"/>
    <brk id="46"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418"/>
    <pageSetUpPr fitToPage="1"/>
  </sheetPr>
  <dimension ref="B1:L62"/>
  <sheetViews>
    <sheetView zoomScaleNormal="100" workbookViewId="0">
      <selection activeCell="C7" sqref="C7"/>
    </sheetView>
  </sheetViews>
  <sheetFormatPr defaultColWidth="9.33203125" defaultRowHeight="18.600000000000001"/>
  <cols>
    <col min="1" max="1" width="3.109375" style="1" customWidth="1"/>
    <col min="2" max="2" width="7.44140625" style="1" customWidth="1"/>
    <col min="3" max="3" width="83.6640625" style="1" customWidth="1"/>
    <col min="4" max="4" width="8.33203125" style="29" customWidth="1"/>
    <col min="5" max="5" width="14.33203125" style="1" customWidth="1"/>
    <col min="6" max="6" width="15" style="1" hidden="1" customWidth="1"/>
    <col min="7" max="7" width="44.33203125" style="1" customWidth="1"/>
    <col min="8" max="8" width="45.33203125" style="1" customWidth="1"/>
    <col min="9" max="9" width="2.44140625" style="1" customWidth="1"/>
    <col min="10" max="10" width="9.6640625" style="1" customWidth="1"/>
    <col min="11" max="16384" width="9.33203125" style="1"/>
  </cols>
  <sheetData>
    <row r="1" spans="2:12" ht="12.6" customHeight="1"/>
    <row r="2" spans="2:12" ht="108.75" customHeight="1">
      <c r="B2" s="101"/>
      <c r="C2" s="102"/>
      <c r="D2" s="103"/>
      <c r="E2" s="102"/>
      <c r="F2" s="102"/>
      <c r="G2" s="102"/>
      <c r="H2" s="102"/>
      <c r="I2" s="104"/>
      <c r="L2"/>
    </row>
    <row r="3" spans="2:12" ht="19.95" customHeight="1">
      <c r="B3" s="210"/>
      <c r="C3" s="211"/>
      <c r="D3" s="212"/>
      <c r="E3" s="213"/>
      <c r="F3" s="214"/>
      <c r="G3" s="214"/>
      <c r="H3" s="214"/>
      <c r="I3" s="215"/>
    </row>
    <row r="4" spans="2:12" ht="17.7" hidden="1" customHeight="1">
      <c r="B4" s="20"/>
      <c r="C4" s="52"/>
      <c r="D4" s="52"/>
      <c r="E4" s="52"/>
      <c r="F4" s="33"/>
      <c r="G4" s="22"/>
      <c r="H4" s="22"/>
      <c r="I4" s="21"/>
    </row>
    <row r="5" spans="2:12" ht="25.35" customHeight="1">
      <c r="B5" s="105" t="s">
        <v>54</v>
      </c>
      <c r="C5" s="106"/>
      <c r="D5" s="106"/>
      <c r="E5" s="106"/>
      <c r="F5" s="107"/>
      <c r="G5" s="107"/>
      <c r="H5" s="107"/>
      <c r="I5" s="108"/>
    </row>
    <row r="6" spans="2:12" s="3" customFormat="1" ht="41.4">
      <c r="B6" s="109"/>
      <c r="C6" s="110"/>
      <c r="D6" s="111"/>
      <c r="E6" s="112" t="s">
        <v>18</v>
      </c>
      <c r="F6" s="113" t="s">
        <v>0</v>
      </c>
      <c r="G6" s="114" t="s">
        <v>137</v>
      </c>
      <c r="H6" s="114" t="s">
        <v>138</v>
      </c>
      <c r="I6" s="115"/>
      <c r="J6" s="4"/>
      <c r="K6" s="1"/>
    </row>
    <row r="7" spans="2:12" ht="37.950000000000003" customHeight="1">
      <c r="B7" s="116" t="s">
        <v>1</v>
      </c>
      <c r="C7" s="117" t="s">
        <v>101</v>
      </c>
      <c r="D7" s="118"/>
      <c r="E7" s="30" t="s">
        <v>73</v>
      </c>
      <c r="F7" s="34">
        <f>VLOOKUP(E7,lookupsx!$C$2:$D$6,2,FALSE)</f>
        <v>0</v>
      </c>
      <c r="G7" s="31"/>
      <c r="H7" s="39"/>
      <c r="I7" s="124"/>
      <c r="J7" s="5"/>
    </row>
    <row r="8" spans="2:12" ht="34.5" customHeight="1">
      <c r="B8" s="116" t="s">
        <v>2</v>
      </c>
      <c r="C8" s="117" t="s">
        <v>171</v>
      </c>
      <c r="D8" s="118"/>
      <c r="E8" s="30" t="s">
        <v>73</v>
      </c>
      <c r="F8" s="34">
        <f>VLOOKUP(E8,lookupsx!$C$2:$D$6,2,FALSE)</f>
        <v>0</v>
      </c>
      <c r="G8" s="31"/>
      <c r="H8" s="31"/>
      <c r="I8" s="124"/>
      <c r="J8" s="5"/>
      <c r="K8" s="11"/>
    </row>
    <row r="9" spans="2:12" ht="48" customHeight="1">
      <c r="B9" s="116" t="s">
        <v>3</v>
      </c>
      <c r="C9" s="117" t="s">
        <v>31</v>
      </c>
      <c r="D9" s="118"/>
      <c r="E9" s="30" t="s">
        <v>73</v>
      </c>
      <c r="F9" s="34">
        <f>VLOOKUP(E9,lookupsx!$C$2:$D$6,2,FALSE)</f>
        <v>0</v>
      </c>
      <c r="G9" s="31"/>
      <c r="H9" s="31"/>
      <c r="I9" s="124"/>
      <c r="J9" s="5"/>
    </row>
    <row r="10" spans="2:12" ht="45" customHeight="1">
      <c r="B10" s="116" t="s">
        <v>4</v>
      </c>
      <c r="C10" s="117" t="s">
        <v>117</v>
      </c>
      <c r="D10" s="118"/>
      <c r="E10" s="30" t="s">
        <v>73</v>
      </c>
      <c r="F10" s="34">
        <f>VLOOKUP(E10,lookupsx!$C$2:$D$6,2,FALSE)</f>
        <v>0</v>
      </c>
      <c r="G10" s="31"/>
      <c r="H10" s="31"/>
      <c r="I10" s="124"/>
      <c r="J10" s="5"/>
    </row>
    <row r="11" spans="2:12" ht="42.75" customHeight="1">
      <c r="B11" s="116" t="s">
        <v>5</v>
      </c>
      <c r="C11" s="117" t="s">
        <v>146</v>
      </c>
      <c r="D11" s="118"/>
      <c r="E11" s="30" t="s">
        <v>73</v>
      </c>
      <c r="F11" s="34">
        <f>VLOOKUP(E11,lookupsx!$C$2:$D$6,2,FALSE)</f>
        <v>0</v>
      </c>
      <c r="G11" s="31"/>
      <c r="H11" s="39"/>
      <c r="I11" s="124"/>
      <c r="J11" s="14"/>
    </row>
    <row r="12" spans="2:12" ht="19.2">
      <c r="B12" s="119"/>
      <c r="C12" s="120"/>
      <c r="D12" s="118"/>
      <c r="E12" s="121"/>
      <c r="F12" s="122">
        <f>SUM(F7:F11)</f>
        <v>0</v>
      </c>
      <c r="G12" s="123"/>
      <c r="H12" s="123"/>
      <c r="I12" s="124"/>
      <c r="J12" s="10"/>
    </row>
    <row r="13" spans="2:12" ht="39" customHeight="1">
      <c r="B13" s="125" t="s">
        <v>55</v>
      </c>
      <c r="C13" s="126"/>
      <c r="D13" s="127"/>
      <c r="E13" s="140"/>
      <c r="F13" s="141"/>
      <c r="G13" s="141"/>
      <c r="H13" s="141"/>
      <c r="I13" s="142"/>
      <c r="J13" s="5"/>
    </row>
    <row r="14" spans="2:12" ht="41.4">
      <c r="B14" s="128"/>
      <c r="C14" s="129"/>
      <c r="D14" s="130"/>
      <c r="E14" s="143" t="s">
        <v>18</v>
      </c>
      <c r="F14" s="144" t="s">
        <v>0</v>
      </c>
      <c r="G14" s="144" t="s">
        <v>137</v>
      </c>
      <c r="H14" s="144" t="s">
        <v>138</v>
      </c>
      <c r="I14" s="145"/>
      <c r="J14" s="6"/>
    </row>
    <row r="15" spans="2:12" ht="138" customHeight="1">
      <c r="B15" s="131" t="s">
        <v>6</v>
      </c>
      <c r="C15" s="132" t="s">
        <v>147</v>
      </c>
      <c r="D15" s="133"/>
      <c r="E15" s="30" t="s">
        <v>73</v>
      </c>
      <c r="F15" s="35">
        <f>VLOOKUP(E15,lookupsx!$C$2:$D$6,2,FALSE)</f>
        <v>0</v>
      </c>
      <c r="G15" s="31"/>
      <c r="H15" s="39"/>
      <c r="I15" s="146"/>
      <c r="J15" s="7"/>
    </row>
    <row r="16" spans="2:12" ht="19.2">
      <c r="B16" s="131" t="s">
        <v>7</v>
      </c>
      <c r="C16" s="132" t="s">
        <v>80</v>
      </c>
      <c r="D16" s="134" t="s">
        <v>98</v>
      </c>
      <c r="E16" s="30" t="s">
        <v>73</v>
      </c>
      <c r="F16" s="35">
        <f>VLOOKUP(E16,lookupsx!$C$2:$D$6,2,FALSE)</f>
        <v>0</v>
      </c>
      <c r="G16" s="31"/>
      <c r="H16" s="31"/>
      <c r="I16" s="146"/>
      <c r="J16" s="7"/>
    </row>
    <row r="17" spans="2:10" ht="34.35" customHeight="1">
      <c r="B17" s="131" t="s">
        <v>8</v>
      </c>
      <c r="C17" s="132" t="s">
        <v>148</v>
      </c>
      <c r="D17" s="134" t="s">
        <v>98</v>
      </c>
      <c r="E17" s="30" t="s">
        <v>73</v>
      </c>
      <c r="F17" s="35">
        <f>VLOOKUP(E17,lookupsx!$C$2:$D$6,2,FALSE)</f>
        <v>0</v>
      </c>
      <c r="G17" s="31"/>
      <c r="H17" s="31"/>
      <c r="I17" s="146"/>
      <c r="J17" s="8"/>
    </row>
    <row r="18" spans="2:10" ht="60.6" customHeight="1">
      <c r="B18" s="135" t="s">
        <v>9</v>
      </c>
      <c r="C18" s="136" t="s">
        <v>149</v>
      </c>
      <c r="D18" s="137"/>
      <c r="E18" s="30" t="s">
        <v>73</v>
      </c>
      <c r="F18" s="35">
        <f>VLOOKUP(E18,lookupsx!$C$2:$D$6,2,FALSE)</f>
        <v>0</v>
      </c>
      <c r="G18" s="31"/>
      <c r="H18" s="31"/>
      <c r="I18" s="146"/>
      <c r="J18" s="7"/>
    </row>
    <row r="19" spans="2:10" ht="69">
      <c r="B19" s="131" t="s">
        <v>10</v>
      </c>
      <c r="C19" s="136" t="s">
        <v>150</v>
      </c>
      <c r="D19" s="134" t="s">
        <v>98</v>
      </c>
      <c r="E19" s="30" t="s">
        <v>73</v>
      </c>
      <c r="F19" s="35">
        <f>VLOOKUP(E19,lookupsx!$C$2:$D$6,2,FALSE)</f>
        <v>0</v>
      </c>
      <c r="G19" s="31"/>
      <c r="H19" s="31"/>
      <c r="I19" s="146"/>
      <c r="J19" s="7"/>
    </row>
    <row r="20" spans="2:10" ht="42" customHeight="1">
      <c r="B20" s="131" t="s">
        <v>11</v>
      </c>
      <c r="C20" s="132" t="s">
        <v>102</v>
      </c>
      <c r="D20" s="133"/>
      <c r="E20" s="30" t="s">
        <v>73</v>
      </c>
      <c r="F20" s="35">
        <f>VLOOKUP(E20,lookupsx!$C$2:$D$6,2,FALSE)</f>
        <v>0</v>
      </c>
      <c r="G20" s="31"/>
      <c r="H20" s="31"/>
      <c r="I20" s="146"/>
      <c r="J20" s="7"/>
    </row>
    <row r="21" spans="2:10" ht="24.6" customHeight="1">
      <c r="B21" s="131" t="s">
        <v>24</v>
      </c>
      <c r="C21" s="132" t="s">
        <v>187</v>
      </c>
      <c r="D21" s="133"/>
      <c r="E21" s="30" t="s">
        <v>73</v>
      </c>
      <c r="F21" s="35">
        <f>VLOOKUP(E21,lookupsx!$C$2:$D$6,2,FALSE)</f>
        <v>0</v>
      </c>
      <c r="G21" s="31"/>
      <c r="H21" s="39"/>
      <c r="I21" s="146"/>
      <c r="J21" s="7"/>
    </row>
    <row r="22" spans="2:10" ht="19.2">
      <c r="B22" s="138"/>
      <c r="C22" s="139"/>
      <c r="D22" s="133"/>
      <c r="E22" s="148"/>
      <c r="F22" s="149">
        <f>SUM(F15:F21)</f>
        <v>0</v>
      </c>
      <c r="G22" s="150"/>
      <c r="H22" s="150"/>
      <c r="I22" s="147"/>
      <c r="J22" s="7"/>
    </row>
    <row r="23" spans="2:10" ht="33" customHeight="1">
      <c r="B23" s="151" t="s">
        <v>56</v>
      </c>
      <c r="C23" s="152"/>
      <c r="D23" s="153"/>
      <c r="E23" s="154"/>
      <c r="F23" s="155"/>
      <c r="G23" s="155"/>
      <c r="H23" s="155"/>
      <c r="I23" s="156"/>
      <c r="J23" s="7"/>
    </row>
    <row r="24" spans="2:10" s="9" customFormat="1" ht="41.4">
      <c r="B24" s="157"/>
      <c r="C24" s="158"/>
      <c r="D24" s="159"/>
      <c r="E24" s="112" t="s">
        <v>18</v>
      </c>
      <c r="F24" s="113" t="s">
        <v>0</v>
      </c>
      <c r="G24" s="113" t="s">
        <v>137</v>
      </c>
      <c r="H24" s="113" t="s">
        <v>138</v>
      </c>
      <c r="I24" s="160"/>
    </row>
    <row r="25" spans="2:10" ht="55.2">
      <c r="B25" s="161" t="s">
        <v>12</v>
      </c>
      <c r="C25" s="162" t="s">
        <v>188</v>
      </c>
      <c r="D25" s="159" t="s">
        <v>98</v>
      </c>
      <c r="E25" s="30" t="s">
        <v>73</v>
      </c>
      <c r="F25" s="34">
        <f>VLOOKUP(E25,lookupsx!$C$2:$D$6,2,FALSE)</f>
        <v>0</v>
      </c>
      <c r="G25" s="31"/>
      <c r="H25" s="39"/>
      <c r="I25" s="167"/>
    </row>
    <row r="26" spans="2:10" ht="55.2">
      <c r="B26" s="161" t="s">
        <v>13</v>
      </c>
      <c r="C26" s="162" t="s">
        <v>100</v>
      </c>
      <c r="D26" s="159" t="s">
        <v>98</v>
      </c>
      <c r="E26" s="30" t="s">
        <v>73</v>
      </c>
      <c r="F26" s="34">
        <f>VLOOKUP(E26,lookupsx!$C$2:$D$6,2,FALSE)</f>
        <v>0</v>
      </c>
      <c r="G26" s="31"/>
      <c r="H26" s="31"/>
      <c r="I26" s="167"/>
    </row>
    <row r="27" spans="2:10" ht="48" customHeight="1">
      <c r="B27" s="161" t="s">
        <v>14</v>
      </c>
      <c r="C27" s="162" t="s">
        <v>151</v>
      </c>
      <c r="D27" s="159" t="s">
        <v>98</v>
      </c>
      <c r="E27" s="30" t="s">
        <v>73</v>
      </c>
      <c r="F27" s="34">
        <f>VLOOKUP(E27,lookupsx!$C$2:$D$6,2,FALSE)</f>
        <v>0</v>
      </c>
      <c r="G27" s="31"/>
      <c r="H27" s="31"/>
      <c r="I27" s="167"/>
    </row>
    <row r="28" spans="2:10" ht="46.95" customHeight="1">
      <c r="B28" s="161" t="s">
        <v>15</v>
      </c>
      <c r="C28" s="162" t="s">
        <v>152</v>
      </c>
      <c r="D28" s="159" t="s">
        <v>98</v>
      </c>
      <c r="E28" s="30" t="s">
        <v>73</v>
      </c>
      <c r="F28" s="34">
        <f>VLOOKUP(E28,lookupsx!$C$2:$D$6,2,FALSE)</f>
        <v>0</v>
      </c>
      <c r="G28" s="31"/>
      <c r="H28" s="31"/>
      <c r="I28" s="167"/>
    </row>
    <row r="29" spans="2:10" ht="55.2">
      <c r="B29" s="161" t="s">
        <v>16</v>
      </c>
      <c r="C29" s="162" t="s">
        <v>81</v>
      </c>
      <c r="D29" s="159" t="s">
        <v>98</v>
      </c>
      <c r="E29" s="30" t="s">
        <v>73</v>
      </c>
      <c r="F29" s="34">
        <f>VLOOKUP(E29,lookupsx!$C$2:$D$6,2,FALSE)</f>
        <v>0</v>
      </c>
      <c r="G29" s="31"/>
      <c r="H29" s="39"/>
      <c r="I29" s="167"/>
    </row>
    <row r="30" spans="2:10" ht="19.2">
      <c r="B30" s="163"/>
      <c r="C30" s="120"/>
      <c r="D30" s="118"/>
      <c r="E30" s="121"/>
      <c r="F30" s="164">
        <f>SUM(F25:F29)</f>
        <v>0</v>
      </c>
      <c r="G30" s="165"/>
      <c r="H30" s="165"/>
      <c r="I30" s="166"/>
    </row>
    <row r="31" spans="2:10" ht="39" customHeight="1">
      <c r="B31" s="125" t="s">
        <v>57</v>
      </c>
      <c r="C31" s="126"/>
      <c r="D31" s="127"/>
      <c r="E31" s="168"/>
      <c r="F31" s="141"/>
      <c r="G31" s="141"/>
      <c r="H31" s="141"/>
      <c r="I31" s="142"/>
      <c r="J31" s="7"/>
    </row>
    <row r="32" spans="2:10" s="9" customFormat="1" ht="41.4">
      <c r="B32" s="169"/>
      <c r="C32" s="170"/>
      <c r="D32" s="130"/>
      <c r="E32" s="143" t="s">
        <v>18</v>
      </c>
      <c r="F32" s="171" t="s">
        <v>0</v>
      </c>
      <c r="G32" s="171" t="s">
        <v>137</v>
      </c>
      <c r="H32" s="171" t="s">
        <v>138</v>
      </c>
      <c r="I32" s="172"/>
    </row>
    <row r="33" spans="2:10" ht="61.35" customHeight="1">
      <c r="B33" s="173" t="s">
        <v>25</v>
      </c>
      <c r="C33" s="174" t="s">
        <v>153</v>
      </c>
      <c r="D33" s="175" t="s">
        <v>98</v>
      </c>
      <c r="E33" s="30" t="s">
        <v>73</v>
      </c>
      <c r="F33" s="35">
        <f>VLOOKUP(E33,lookupsx!$C$2:$D$6,2,FALSE)</f>
        <v>0</v>
      </c>
      <c r="G33" s="31"/>
      <c r="H33" s="39"/>
      <c r="I33" s="184"/>
    </row>
    <row r="34" spans="2:10" ht="39.6" customHeight="1">
      <c r="B34" s="173" t="s">
        <v>26</v>
      </c>
      <c r="C34" s="174" t="s">
        <v>154</v>
      </c>
      <c r="D34" s="175" t="s">
        <v>98</v>
      </c>
      <c r="E34" s="30" t="s">
        <v>73</v>
      </c>
      <c r="F34" s="35">
        <f>VLOOKUP(E34,lookupsx!$C$2:$D$6,2,FALSE)</f>
        <v>0</v>
      </c>
      <c r="G34" s="31"/>
      <c r="H34" s="31"/>
      <c r="I34" s="184"/>
    </row>
    <row r="35" spans="2:10" ht="42.6" customHeight="1">
      <c r="B35" s="173" t="s">
        <v>27</v>
      </c>
      <c r="C35" s="174" t="s">
        <v>189</v>
      </c>
      <c r="D35" s="175" t="s">
        <v>98</v>
      </c>
      <c r="E35" s="30" t="s">
        <v>73</v>
      </c>
      <c r="F35" s="35">
        <f>VLOOKUP(E35,lookupsx!$C$2:$D$6,2,FALSE)</f>
        <v>0</v>
      </c>
      <c r="G35" s="31"/>
      <c r="H35" s="31"/>
      <c r="I35" s="184"/>
    </row>
    <row r="36" spans="2:10" ht="44.4" customHeight="1">
      <c r="B36" s="173" t="s">
        <v>28</v>
      </c>
      <c r="C36" s="174" t="s">
        <v>155</v>
      </c>
      <c r="D36" s="176"/>
      <c r="E36" s="30" t="s">
        <v>73</v>
      </c>
      <c r="F36" s="35">
        <f>VLOOKUP(E36,lookupsx!$C$2:$D$6,2,FALSE)</f>
        <v>0</v>
      </c>
      <c r="G36" s="31"/>
      <c r="H36" s="31"/>
      <c r="I36" s="184"/>
    </row>
    <row r="37" spans="2:10" ht="62.7" customHeight="1">
      <c r="B37" s="173" t="s">
        <v>29</v>
      </c>
      <c r="C37" s="174" t="s">
        <v>190</v>
      </c>
      <c r="D37" s="176"/>
      <c r="E37" s="30" t="s">
        <v>73</v>
      </c>
      <c r="F37" s="35">
        <f>VLOOKUP(E37,lookupsx!$C$2:$D$6,2,FALSE)</f>
        <v>0</v>
      </c>
      <c r="G37" s="31"/>
      <c r="H37" s="31"/>
      <c r="I37" s="184"/>
    </row>
    <row r="38" spans="2:10" ht="45" customHeight="1">
      <c r="B38" s="173" t="s">
        <v>30</v>
      </c>
      <c r="C38" s="174" t="s">
        <v>156</v>
      </c>
      <c r="D38" s="176"/>
      <c r="E38" s="30" t="s">
        <v>73</v>
      </c>
      <c r="F38" s="35">
        <f>VLOOKUP(E38,lookupsx!$C$2:$D$6,2,FALSE)</f>
        <v>0</v>
      </c>
      <c r="G38" s="31"/>
      <c r="H38" s="39"/>
      <c r="I38" s="184"/>
    </row>
    <row r="39" spans="2:10" ht="19.2">
      <c r="B39" s="177"/>
      <c r="C39" s="178"/>
      <c r="D39" s="179"/>
      <c r="E39" s="180"/>
      <c r="F39" s="181">
        <f>SUM(F33:F38)</f>
        <v>0</v>
      </c>
      <c r="G39" s="182"/>
      <c r="H39" s="182"/>
      <c r="I39" s="183"/>
    </row>
    <row r="40" spans="2:10" s="13" customFormat="1" ht="39" customHeight="1">
      <c r="B40" s="185" t="s">
        <v>59</v>
      </c>
      <c r="C40" s="186"/>
      <c r="D40" s="187"/>
      <c r="E40" s="188"/>
      <c r="F40" s="189"/>
      <c r="G40" s="189"/>
      <c r="H40" s="189"/>
      <c r="I40" s="190"/>
      <c r="J40" s="12"/>
    </row>
    <row r="41" spans="2:10" ht="41.4">
      <c r="B41" s="109"/>
      <c r="C41" s="110"/>
      <c r="D41" s="111"/>
      <c r="E41" s="112" t="s">
        <v>18</v>
      </c>
      <c r="F41" s="191" t="s">
        <v>0</v>
      </c>
      <c r="G41" s="191" t="s">
        <v>137</v>
      </c>
      <c r="H41" s="191" t="s">
        <v>138</v>
      </c>
      <c r="I41" s="192"/>
      <c r="J41" s="6"/>
    </row>
    <row r="42" spans="2:10" ht="35.25" customHeight="1">
      <c r="B42" s="193" t="s">
        <v>32</v>
      </c>
      <c r="C42" s="117" t="s">
        <v>104</v>
      </c>
      <c r="D42" s="194" t="s">
        <v>98</v>
      </c>
      <c r="E42" s="30" t="s">
        <v>73</v>
      </c>
      <c r="F42" s="34">
        <f>VLOOKUP(E42,lookupsx!$C$2:$D$6,2,FALSE)</f>
        <v>0</v>
      </c>
      <c r="G42" s="31"/>
      <c r="H42" s="39"/>
      <c r="I42" s="124"/>
      <c r="J42" s="7"/>
    </row>
    <row r="43" spans="2:10" ht="50.7" customHeight="1">
      <c r="B43" s="193" t="s">
        <v>33</v>
      </c>
      <c r="C43" s="117" t="s">
        <v>105</v>
      </c>
      <c r="D43" s="194" t="s">
        <v>98</v>
      </c>
      <c r="E43" s="30" t="s">
        <v>73</v>
      </c>
      <c r="F43" s="34">
        <f>VLOOKUP(E43,lookupsx!$C$2:$D$6,2,FALSE)</f>
        <v>0</v>
      </c>
      <c r="G43" s="31"/>
      <c r="H43" s="31"/>
      <c r="I43" s="124"/>
      <c r="J43" s="7"/>
    </row>
    <row r="44" spans="2:10" ht="62.7" customHeight="1">
      <c r="B44" s="193" t="s">
        <v>34</v>
      </c>
      <c r="C44" s="117" t="s">
        <v>118</v>
      </c>
      <c r="D44" s="194" t="s">
        <v>98</v>
      </c>
      <c r="E44" s="30" t="s">
        <v>73</v>
      </c>
      <c r="F44" s="34">
        <f>VLOOKUP(E44,lookupsx!$C$2:$D$6,2,FALSE)</f>
        <v>0</v>
      </c>
      <c r="G44" s="31"/>
      <c r="H44" s="31"/>
      <c r="I44" s="124"/>
      <c r="J44" s="8"/>
    </row>
    <row r="45" spans="2:10" ht="42.6" customHeight="1">
      <c r="B45" s="193" t="s">
        <v>35</v>
      </c>
      <c r="C45" s="195" t="s">
        <v>82</v>
      </c>
      <c r="D45" s="196"/>
      <c r="E45" s="30" t="s">
        <v>73</v>
      </c>
      <c r="F45" s="34">
        <f>VLOOKUP(E45,lookupsx!$C$2:$D$6,2,FALSE)</f>
        <v>0</v>
      </c>
      <c r="G45" s="31"/>
      <c r="H45" s="39"/>
      <c r="I45" s="124"/>
      <c r="J45" s="7"/>
    </row>
    <row r="46" spans="2:10" ht="19.2">
      <c r="B46" s="197"/>
      <c r="C46" s="198"/>
      <c r="D46" s="199"/>
      <c r="E46" s="200"/>
      <c r="F46" s="201">
        <f>SUM(F42:F45)</f>
        <v>0</v>
      </c>
      <c r="G46" s="202"/>
      <c r="H46" s="202"/>
      <c r="I46" s="203"/>
      <c r="J46" s="7"/>
    </row>
    <row r="47" spans="2:10" ht="39" customHeight="1">
      <c r="B47" s="204" t="s">
        <v>60</v>
      </c>
      <c r="C47" s="205"/>
      <c r="D47" s="206"/>
      <c r="E47" s="207"/>
      <c r="F47" s="208"/>
      <c r="G47" s="208"/>
      <c r="H47" s="208"/>
      <c r="I47" s="209"/>
      <c r="J47" s="7"/>
    </row>
    <row r="48" spans="2:10" s="9" customFormat="1" ht="41.4">
      <c r="B48" s="169"/>
      <c r="C48" s="170"/>
      <c r="D48" s="130"/>
      <c r="E48" s="143" t="s">
        <v>18</v>
      </c>
      <c r="F48" s="171" t="s">
        <v>0</v>
      </c>
      <c r="G48" s="171" t="s">
        <v>137</v>
      </c>
      <c r="H48" s="171" t="s">
        <v>138</v>
      </c>
      <c r="I48" s="172"/>
    </row>
    <row r="49" spans="2:10" ht="30" customHeight="1">
      <c r="B49" s="173" t="s">
        <v>36</v>
      </c>
      <c r="C49" s="174" t="s">
        <v>157</v>
      </c>
      <c r="D49" s="175" t="s">
        <v>98</v>
      </c>
      <c r="E49" s="32" t="s">
        <v>73</v>
      </c>
      <c r="F49" s="35">
        <f>VLOOKUP(E49,lookupsx!$C$2:$D$6,2,FALSE)</f>
        <v>0</v>
      </c>
      <c r="G49" s="41"/>
      <c r="H49" s="39"/>
      <c r="I49" s="184"/>
    </row>
    <row r="50" spans="2:10" ht="47.4" customHeight="1">
      <c r="B50" s="173" t="s">
        <v>37</v>
      </c>
      <c r="C50" s="174" t="s">
        <v>191</v>
      </c>
      <c r="D50" s="175" t="s">
        <v>98</v>
      </c>
      <c r="E50" s="30" t="s">
        <v>73</v>
      </c>
      <c r="F50" s="35">
        <f>VLOOKUP(E50,lookupsx!$C$2:$D$6,2,FALSE)</f>
        <v>0</v>
      </c>
      <c r="G50" s="31"/>
      <c r="H50" s="31"/>
      <c r="I50" s="184"/>
    </row>
    <row r="51" spans="2:10" ht="49.2" customHeight="1">
      <c r="B51" s="173" t="s">
        <v>38</v>
      </c>
      <c r="C51" s="174" t="s">
        <v>192</v>
      </c>
      <c r="D51" s="175" t="s">
        <v>98</v>
      </c>
      <c r="E51" s="30" t="s">
        <v>73</v>
      </c>
      <c r="F51" s="35">
        <f>VLOOKUP(E51,lookupsx!$C$2:$D$6,2,FALSE)</f>
        <v>0</v>
      </c>
      <c r="G51" s="31"/>
      <c r="H51" s="31"/>
      <c r="I51" s="184"/>
    </row>
    <row r="52" spans="2:10" ht="34.5" customHeight="1">
      <c r="B52" s="173" t="s">
        <v>39</v>
      </c>
      <c r="C52" s="174" t="s">
        <v>94</v>
      </c>
      <c r="D52" s="176"/>
      <c r="E52" s="30" t="s">
        <v>73</v>
      </c>
      <c r="F52" s="35">
        <f>VLOOKUP(E52,lookupsx!$C$2:$D$6,2,FALSE)</f>
        <v>0</v>
      </c>
      <c r="G52" s="31"/>
      <c r="H52" s="39"/>
      <c r="I52" s="184"/>
    </row>
    <row r="53" spans="2:10" ht="19.2">
      <c r="B53" s="177"/>
      <c r="C53" s="178"/>
      <c r="D53" s="179"/>
      <c r="E53" s="180"/>
      <c r="F53" s="181">
        <f>SUM(F49:F52)</f>
        <v>0</v>
      </c>
      <c r="G53" s="182"/>
      <c r="H53" s="182"/>
      <c r="I53" s="183"/>
    </row>
    <row r="54" spans="2:10" s="13" customFormat="1" ht="39" customHeight="1">
      <c r="B54" s="185" t="s">
        <v>58</v>
      </c>
      <c r="C54" s="186"/>
      <c r="D54" s="187"/>
      <c r="E54" s="188"/>
      <c r="F54" s="189"/>
      <c r="G54" s="189"/>
      <c r="H54" s="189"/>
      <c r="I54" s="190"/>
      <c r="J54" s="12"/>
    </row>
    <row r="55" spans="2:10" ht="41.4">
      <c r="B55" s="109"/>
      <c r="C55" s="110"/>
      <c r="D55" s="111"/>
      <c r="E55" s="112" t="s">
        <v>18</v>
      </c>
      <c r="F55" s="191" t="s">
        <v>0</v>
      </c>
      <c r="G55" s="191" t="s">
        <v>137</v>
      </c>
      <c r="H55" s="191" t="s">
        <v>138</v>
      </c>
      <c r="I55" s="192"/>
      <c r="J55" s="6"/>
    </row>
    <row r="56" spans="2:10" ht="33" customHeight="1">
      <c r="B56" s="193" t="s">
        <v>40</v>
      </c>
      <c r="C56" s="117" t="s">
        <v>158</v>
      </c>
      <c r="D56" s="194" t="s">
        <v>98</v>
      </c>
      <c r="E56" s="30" t="s">
        <v>73</v>
      </c>
      <c r="F56" s="34">
        <f>VLOOKUP(E56,lookupsx!$C$2:$D$6,2,FALSE)</f>
        <v>0</v>
      </c>
      <c r="G56" s="31"/>
      <c r="H56" s="39"/>
      <c r="I56" s="124"/>
      <c r="J56" s="7"/>
    </row>
    <row r="57" spans="2:10" ht="63" customHeight="1">
      <c r="B57" s="193" t="s">
        <v>41</v>
      </c>
      <c r="C57" s="117" t="s">
        <v>119</v>
      </c>
      <c r="D57" s="194" t="s">
        <v>98</v>
      </c>
      <c r="E57" s="30" t="s">
        <v>73</v>
      </c>
      <c r="F57" s="34">
        <f>VLOOKUP(E57,lookupsx!$C$2:$D$6,2,FALSE)</f>
        <v>0</v>
      </c>
      <c r="G57" s="31"/>
      <c r="H57" s="31"/>
      <c r="I57" s="124"/>
      <c r="J57" s="7"/>
    </row>
    <row r="58" spans="2:10" ht="47.7" customHeight="1">
      <c r="B58" s="161" t="s">
        <v>42</v>
      </c>
      <c r="C58" s="162" t="s">
        <v>103</v>
      </c>
      <c r="D58" s="159" t="s">
        <v>98</v>
      </c>
      <c r="E58" s="30" t="s">
        <v>73</v>
      </c>
      <c r="F58" s="34">
        <f>VLOOKUP(E58,lookupsx!$C$2:$D$6,2,FALSE)</f>
        <v>0</v>
      </c>
      <c r="G58" s="31"/>
      <c r="H58" s="31"/>
      <c r="I58" s="167"/>
    </row>
    <row r="59" spans="2:10" ht="61.5" customHeight="1">
      <c r="B59" s="193" t="s">
        <v>43</v>
      </c>
      <c r="C59" s="117" t="s">
        <v>159</v>
      </c>
      <c r="D59" s="194" t="s">
        <v>98</v>
      </c>
      <c r="E59" s="30" t="s">
        <v>73</v>
      </c>
      <c r="F59" s="34">
        <f>VLOOKUP(E59,lookupsx!$C$2:$D$6,2,FALSE)</f>
        <v>0</v>
      </c>
      <c r="G59" s="31"/>
      <c r="H59" s="31"/>
      <c r="I59" s="124"/>
    </row>
    <row r="60" spans="2:10" ht="45.75" customHeight="1">
      <c r="B60" s="161" t="s">
        <v>44</v>
      </c>
      <c r="C60" s="117" t="s">
        <v>193</v>
      </c>
      <c r="D60" s="196"/>
      <c r="E60" s="30" t="s">
        <v>73</v>
      </c>
      <c r="F60" s="34">
        <f>VLOOKUP(E60,lookupsx!$C$2:$D$6,2,FALSE)</f>
        <v>0</v>
      </c>
      <c r="G60" s="31"/>
      <c r="H60" s="31"/>
      <c r="I60" s="124"/>
      <c r="J60" s="8"/>
    </row>
    <row r="61" spans="2:10" ht="48" customHeight="1">
      <c r="B61" s="193" t="s">
        <v>120</v>
      </c>
      <c r="C61" s="195" t="s">
        <v>160</v>
      </c>
      <c r="D61" s="196"/>
      <c r="E61" s="30" t="s">
        <v>73</v>
      </c>
      <c r="F61" s="34">
        <f>VLOOKUP(E61,lookupsx!$C$2:$D$6,2,FALSE)</f>
        <v>0</v>
      </c>
      <c r="G61" s="31"/>
      <c r="H61" s="39"/>
      <c r="I61" s="124"/>
      <c r="J61" s="7"/>
    </row>
    <row r="62" spans="2:10" ht="19.2">
      <c r="B62" s="197"/>
      <c r="C62" s="198"/>
      <c r="D62" s="199"/>
      <c r="E62" s="200"/>
      <c r="F62" s="201">
        <f>SUM(F56:F61)</f>
        <v>0</v>
      </c>
      <c r="G62" s="202"/>
      <c r="H62" s="202"/>
      <c r="I62" s="203"/>
      <c r="J62" s="7"/>
    </row>
  </sheetData>
  <mergeCells count="8">
    <mergeCell ref="C4:E4"/>
    <mergeCell ref="B13:C13"/>
    <mergeCell ref="B54:C54"/>
    <mergeCell ref="B40:C40"/>
    <mergeCell ref="B31:C31"/>
    <mergeCell ref="B47:C47"/>
    <mergeCell ref="B23:C23"/>
    <mergeCell ref="B5:E5"/>
  </mergeCells>
  <phoneticPr fontId="0" type="noConversion"/>
  <pageMargins left="0.7" right="0.69791666666666663" top="0.75" bottom="0.75" header="0.3" footer="0.3"/>
  <pageSetup paperSize="9" scale="63" fitToHeight="0" orientation="landscape" horizontalDpi="4294967293" verticalDpi="4294967293"/>
  <headerFooter>
    <oddHeader xml:space="preserve">&amp;L&amp;"Franklin Gothic Book,Standaard"&amp;10GOGLA&amp;R&amp;"Franklin Gothic Book,Standaard"&amp;10Version 1.0
</oddHeader>
    <oddFooter>&amp;L&amp;"Franklin Gothic Book,Standaard"&amp;10Last revised by: M.Adema&amp;C&amp;"Franklin Gothic Book,Standaard"&amp;10Last revised on:  &amp;D&amp;R&amp;"Franklin Gothic Book,Standaard"&amp;10Page &amp;P of &amp;N</oddFooter>
  </headerFooter>
  <rowBreaks count="2" manualBreakCount="2">
    <brk id="12" max="16383" man="1"/>
    <brk id="30" max="16383" man="1"/>
  </rowBreaks>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lookupsx!$C$2:$C$6</xm:f>
          </x14:formula1>
          <xm:sqref>E7:E11 E15:E21 E49:E52 E42:E45 E33:E38 E56:E61 E25:E29</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22948"/>
  </sheetPr>
  <dimension ref="B1:H9"/>
  <sheetViews>
    <sheetView tabSelected="1" zoomScaleNormal="100" workbookViewId="0">
      <selection activeCell="F4" sqref="F4"/>
    </sheetView>
  </sheetViews>
  <sheetFormatPr defaultColWidth="9.33203125" defaultRowHeight="13.8"/>
  <cols>
    <col min="1" max="1" width="2" style="1" customWidth="1"/>
    <col min="2" max="2" width="66.33203125" style="28" customWidth="1"/>
    <col min="3" max="3" width="78.44140625" style="5" customWidth="1"/>
    <col min="4" max="4" width="15.44140625" style="1" hidden="1" customWidth="1"/>
    <col min="5" max="5" width="9.6640625" style="1" customWidth="1"/>
    <col min="6" max="16384" width="9.33203125" style="1"/>
  </cols>
  <sheetData>
    <row r="1" spans="2:8" ht="9.6" customHeight="1"/>
    <row r="2" spans="2:8" ht="108.75" customHeight="1">
      <c r="B2" s="98"/>
      <c r="C2" s="100" t="s">
        <v>139</v>
      </c>
      <c r="D2" s="2"/>
      <c r="H2"/>
    </row>
    <row r="3" spans="2:8" ht="28.5" customHeight="1" thickBot="1">
      <c r="B3" s="99" t="s">
        <v>77</v>
      </c>
      <c r="C3" s="99" t="s">
        <v>78</v>
      </c>
      <c r="D3" s="27"/>
    </row>
    <row r="4" spans="2:8" ht="126" customHeight="1" thickTop="1">
      <c r="B4" s="94" t="s">
        <v>99</v>
      </c>
      <c r="C4" s="97" t="s">
        <v>140</v>
      </c>
    </row>
    <row r="5" spans="2:8" ht="126" customHeight="1">
      <c r="B5" s="93" t="s">
        <v>76</v>
      </c>
      <c r="C5" s="95" t="s">
        <v>141</v>
      </c>
    </row>
    <row r="6" spans="2:8" ht="146.4" customHeight="1">
      <c r="B6" s="94" t="s">
        <v>125</v>
      </c>
      <c r="C6" s="96" t="s">
        <v>142</v>
      </c>
    </row>
    <row r="7" spans="2:8" ht="126" customHeight="1">
      <c r="B7" s="93" t="s">
        <v>79</v>
      </c>
      <c r="C7" s="95" t="s">
        <v>143</v>
      </c>
    </row>
    <row r="8" spans="2:8" ht="126" customHeight="1">
      <c r="B8" s="94" t="s">
        <v>60</v>
      </c>
      <c r="C8" s="96" t="s">
        <v>144</v>
      </c>
    </row>
    <row r="9" spans="2:8" ht="126" customHeight="1">
      <c r="B9" s="93" t="s">
        <v>126</v>
      </c>
      <c r="C9" s="95" t="s">
        <v>145</v>
      </c>
    </row>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G6"/>
  <sheetViews>
    <sheetView workbookViewId="0">
      <selection activeCell="C4" sqref="C4"/>
    </sheetView>
  </sheetViews>
  <sheetFormatPr defaultColWidth="8.6640625" defaultRowHeight="14.4"/>
  <cols>
    <col min="3" max="3" width="11.44140625" bestFit="1" customWidth="1"/>
    <col min="4" max="4" width="11.44140625" customWidth="1"/>
    <col min="6" max="6" width="15.44140625" customWidth="1"/>
  </cols>
  <sheetData>
    <row r="2" spans="3:7">
      <c r="C2" t="s">
        <v>46</v>
      </c>
      <c r="D2">
        <v>3</v>
      </c>
      <c r="F2">
        <v>0</v>
      </c>
      <c r="G2" t="s">
        <v>73</v>
      </c>
    </row>
    <row r="3" spans="3:7">
      <c r="C3" t="s">
        <v>47</v>
      </c>
      <c r="D3">
        <v>2</v>
      </c>
      <c r="F3">
        <v>0.2</v>
      </c>
      <c r="G3" t="s">
        <v>48</v>
      </c>
    </row>
    <row r="4" spans="3:7">
      <c r="C4" t="s">
        <v>48</v>
      </c>
      <c r="D4">
        <v>1</v>
      </c>
      <c r="F4">
        <v>0.5</v>
      </c>
      <c r="G4" t="s">
        <v>47</v>
      </c>
    </row>
    <row r="5" spans="3:7">
      <c r="C5" t="s">
        <v>73</v>
      </c>
      <c r="D5">
        <v>0</v>
      </c>
      <c r="F5">
        <v>0.8</v>
      </c>
      <c r="G5" t="s">
        <v>46</v>
      </c>
    </row>
    <row r="6" spans="3:7">
      <c r="C6" t="s">
        <v>49</v>
      </c>
      <c r="D6" t="s">
        <v>74</v>
      </c>
      <c r="F6" t="s">
        <v>74</v>
      </c>
      <c r="G6" t="s">
        <v>49</v>
      </c>
    </row>
  </sheetData>
  <sheetProtection algorithmName="SHA-512" hashValue="VFjRUlkUzCjIF+AVXGP9MdRInHafviTOG9G/fOXFEKf+eqZWrQ9UfhmuYcuYqiMxVWCpvpgpwLEkPefZa7gx2w==" saltValue="MXfmKEqTOvBvDLovt6vWTA==" spinCount="100000" sheet="1" objects="1" scenarios="1"/>
  <sortState xmlns:xlrd2="http://schemas.microsoft.com/office/spreadsheetml/2017/richdata2" ref="F2:G6">
    <sortCondition ref="F2"/>
  </sortState>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F469C-EF1E-4FC9-8264-B5A0C8269EB9}">
  <dimension ref="C2:G6"/>
  <sheetViews>
    <sheetView workbookViewId="0">
      <selection activeCell="C2" sqref="C2"/>
    </sheetView>
  </sheetViews>
  <sheetFormatPr defaultColWidth="8.6640625" defaultRowHeight="14.4"/>
  <cols>
    <col min="3" max="3" width="11.44140625" bestFit="1" customWidth="1"/>
    <col min="4" max="4" width="11.44140625" customWidth="1"/>
    <col min="6" max="6" width="15.44140625" customWidth="1"/>
  </cols>
  <sheetData>
    <row r="2" spans="3:7">
      <c r="C2" t="s">
        <v>46</v>
      </c>
      <c r="D2">
        <v>3</v>
      </c>
      <c r="F2">
        <v>0</v>
      </c>
      <c r="G2" t="s">
        <v>73</v>
      </c>
    </row>
    <row r="3" spans="3:7">
      <c r="C3" t="s">
        <v>47</v>
      </c>
      <c r="D3">
        <v>2</v>
      </c>
      <c r="F3">
        <v>0.2</v>
      </c>
      <c r="G3" t="s">
        <v>127</v>
      </c>
    </row>
    <row r="4" spans="3:7">
      <c r="C4" t="s">
        <v>127</v>
      </c>
      <c r="D4">
        <v>1</v>
      </c>
      <c r="F4">
        <v>0.5</v>
      </c>
      <c r="G4" t="s">
        <v>47</v>
      </c>
    </row>
    <row r="5" spans="3:7">
      <c r="C5" t="s">
        <v>73</v>
      </c>
      <c r="D5">
        <v>0</v>
      </c>
      <c r="F5">
        <v>0.8</v>
      </c>
      <c r="G5" t="s">
        <v>46</v>
      </c>
    </row>
    <row r="6" spans="3:7">
      <c r="C6" t="s">
        <v>49</v>
      </c>
      <c r="D6" t="s">
        <v>74</v>
      </c>
      <c r="F6" t="s">
        <v>74</v>
      </c>
      <c r="G6" t="s">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Introduction</vt:lpstr>
      <vt:lpstr>Results</vt:lpstr>
      <vt:lpstr>Self-Assessment</vt:lpstr>
      <vt:lpstr>Principles Definitions</vt:lpstr>
      <vt:lpstr>lookups</vt:lpstr>
      <vt:lpstr>lookupsx</vt:lpstr>
      <vt:lpstr>'Self-Assessment'!_ftn1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Willemijn</dc:creator>
  <cp:lastModifiedBy>Rebecca Rhodes</cp:lastModifiedBy>
  <cp:lastPrinted>2019-02-08T00:49:40Z</cp:lastPrinted>
  <dcterms:created xsi:type="dcterms:W3CDTF">2011-03-09T10:01:27Z</dcterms:created>
  <dcterms:modified xsi:type="dcterms:W3CDTF">2024-02-13T15:33:21Z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db37b7e9-c8b8-43ce-9c9d-65a5960b233a</vt:lpwstr>
  </property>
</Properties>
</file>